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FILNTDC001\share\07_建築研究本部\01_共通\30地域研究部\02道受託_研究_業務\R2_北方型_きた住まいる\01_技術解説書_別紙\02_省エネ計算\"/>
    </mc:Choice>
  </mc:AlternateContent>
  <xr:revisionPtr revIDLastSave="0" documentId="13_ncr:1_{B8DD131A-C2EA-42BB-8536-84B157960C74}" xr6:coauthVersionLast="46" xr6:coauthVersionMax="46" xr10:uidLastSave="{00000000-0000-0000-0000-000000000000}"/>
  <bookViews>
    <workbookView xWindow="4095" yWindow="1395" windowWidth="21705" windowHeight="13755" activeTab="2" xr2:uid="{00000000-000D-0000-FFFF-FFFF00000000}"/>
  </bookViews>
  <sheets>
    <sheet name="はじめに（お読みください）" sheetId="119" r:id="rId1"/>
    <sheet name="入力例" sheetId="120" r:id="rId2"/>
    <sheet name="木造用" sheetId="116" r:id="rId3"/>
    <sheet name="Sheet1" sheetId="118" state="hidden" r:id="rId4"/>
    <sheet name="RC造用" sheetId="121" r:id="rId5"/>
    <sheet name="更新履歴" sheetId="113" r:id="rId6"/>
  </sheets>
  <definedNames>
    <definedName name="_xlnm.Print_Area" localSheetId="4">RC造用!$A$1:$M$38</definedName>
    <definedName name="_xlnm.Print_Area" localSheetId="0">'はじめに（お読みください）'!$A$1:$B$6</definedName>
    <definedName name="_xlnm.Print_Area" localSheetId="5">更新履歴!$A$1:$G$5</definedName>
    <definedName name="_xlnm.Print_Area" localSheetId="2">木造用!$A$1:$AF$42</definedName>
  </definedNames>
  <calcPr calcId="191029"/>
</workbook>
</file>

<file path=xl/calcChain.xml><?xml version="1.0" encoding="utf-8"?>
<calcChain xmlns="http://schemas.openxmlformats.org/spreadsheetml/2006/main">
  <c r="AE13" i="116" l="1"/>
  <c r="AD13" i="116"/>
  <c r="AE12" i="116"/>
  <c r="AD12" i="116"/>
  <c r="AE11" i="116"/>
  <c r="AD10" i="116"/>
  <c r="F9" i="121"/>
  <c r="F8" i="121"/>
  <c r="F10" i="116"/>
  <c r="T27" i="121"/>
  <c r="T37" i="121" s="1"/>
  <c r="T38" i="121" s="1"/>
  <c r="T28" i="121"/>
  <c r="T29" i="121"/>
  <c r="T30" i="121"/>
  <c r="T31" i="121"/>
  <c r="T32" i="121"/>
  <c r="T33" i="121"/>
  <c r="T34" i="121"/>
  <c r="T35" i="121"/>
  <c r="M27" i="121"/>
  <c r="M37" i="121" s="1"/>
  <c r="M38" i="121" s="1"/>
  <c r="M28" i="121"/>
  <c r="M29" i="121"/>
  <c r="M30" i="121"/>
  <c r="M31" i="121"/>
  <c r="M32" i="121"/>
  <c r="M33" i="121"/>
  <c r="M34" i="121"/>
  <c r="M35" i="121"/>
  <c r="F27" i="121"/>
  <c r="F28" i="121"/>
  <c r="F37" i="121" s="1"/>
  <c r="F38" i="121" s="1"/>
  <c r="F29" i="121"/>
  <c r="F30" i="121"/>
  <c r="F31" i="121"/>
  <c r="F32" i="121"/>
  <c r="F33" i="121"/>
  <c r="F34" i="121"/>
  <c r="F35" i="121"/>
  <c r="T8" i="121"/>
  <c r="T9" i="121"/>
  <c r="T10" i="121"/>
  <c r="T11" i="121"/>
  <c r="T18" i="121" s="1"/>
  <c r="T19" i="121" s="1"/>
  <c r="T12" i="121"/>
  <c r="T13" i="121"/>
  <c r="T14" i="121"/>
  <c r="T15" i="121"/>
  <c r="T16" i="121"/>
  <c r="M8" i="121"/>
  <c r="M9" i="121"/>
  <c r="M10" i="121"/>
  <c r="M11" i="121"/>
  <c r="M12" i="121"/>
  <c r="M13" i="121"/>
  <c r="M14" i="121"/>
  <c r="M15" i="121"/>
  <c r="M16" i="121"/>
  <c r="M18" i="121"/>
  <c r="M19" i="121" s="1"/>
  <c r="F10" i="121"/>
  <c r="F18" i="121" s="1"/>
  <c r="F19" i="121" s="1"/>
  <c r="F11" i="121"/>
  <c r="F12" i="121"/>
  <c r="F13" i="121"/>
  <c r="F14" i="121"/>
  <c r="F15" i="121"/>
  <c r="F16" i="121"/>
  <c r="BZ38" i="116"/>
  <c r="BZ37" i="116"/>
  <c r="BZ36" i="116"/>
  <c r="BZ35" i="116"/>
  <c r="BZ34" i="116"/>
  <c r="BZ33" i="116"/>
  <c r="BZ32" i="116"/>
  <c r="BZ31" i="116"/>
  <c r="BZ39" i="116" s="1"/>
  <c r="BZ30" i="116"/>
  <c r="CA18" i="116"/>
  <c r="BZ18" i="116"/>
  <c r="CA17" i="116"/>
  <c r="BZ17" i="116"/>
  <c r="CA16" i="116"/>
  <c r="BZ16" i="116"/>
  <c r="CA15" i="116"/>
  <c r="BZ15" i="116"/>
  <c r="CA14" i="116"/>
  <c r="BZ14" i="116"/>
  <c r="CA13" i="116"/>
  <c r="BZ13" i="116"/>
  <c r="CA12" i="116"/>
  <c r="CA20" i="116" s="1"/>
  <c r="CA21" i="116" s="1"/>
  <c r="BZ12" i="116"/>
  <c r="BZ20" i="116" s="1"/>
  <c r="CA11" i="116"/>
  <c r="CA10" i="116"/>
  <c r="BZ11" i="116"/>
  <c r="BZ10" i="116"/>
  <c r="BR38" i="116"/>
  <c r="BR37" i="116"/>
  <c r="BR36" i="116"/>
  <c r="BR35" i="116"/>
  <c r="BR34" i="116"/>
  <c r="BR33" i="116"/>
  <c r="BR32" i="116"/>
  <c r="BR31" i="116"/>
  <c r="BR30" i="116"/>
  <c r="BR39" i="116" s="1"/>
  <c r="BS18" i="116"/>
  <c r="BR18" i="116"/>
  <c r="BS17" i="116"/>
  <c r="BR17" i="116"/>
  <c r="BS16" i="116"/>
  <c r="BR16" i="116"/>
  <c r="BS15" i="116"/>
  <c r="BR15" i="116"/>
  <c r="BS14" i="116"/>
  <c r="BR14" i="116"/>
  <c r="BS13" i="116"/>
  <c r="BR13" i="116"/>
  <c r="BS12" i="116"/>
  <c r="BR12" i="116"/>
  <c r="BS11" i="116"/>
  <c r="BS20" i="116" s="1"/>
  <c r="BS21" i="116" s="1"/>
  <c r="BR11" i="116"/>
  <c r="BR20" i="116" s="1"/>
  <c r="BS10" i="116"/>
  <c r="BR10" i="116"/>
  <c r="BJ38" i="116"/>
  <c r="BJ37" i="116"/>
  <c r="BJ36" i="116"/>
  <c r="BJ35" i="116"/>
  <c r="BJ34" i="116"/>
  <c r="BJ33" i="116"/>
  <c r="BJ32" i="116"/>
  <c r="BJ31" i="116"/>
  <c r="BJ30" i="116"/>
  <c r="BJ39" i="116"/>
  <c r="BJ41" i="116" s="1"/>
  <c r="BK18" i="116"/>
  <c r="BJ18" i="116"/>
  <c r="BK17" i="116"/>
  <c r="BJ17" i="116"/>
  <c r="BK16" i="116"/>
  <c r="BJ16" i="116"/>
  <c r="BK15" i="116"/>
  <c r="BJ15" i="116"/>
  <c r="BK14" i="116"/>
  <c r="BJ14" i="116"/>
  <c r="BK13" i="116"/>
  <c r="BJ13" i="116"/>
  <c r="BK12" i="116"/>
  <c r="BJ12" i="116"/>
  <c r="BK11" i="116"/>
  <c r="BK10" i="116"/>
  <c r="BK20" i="116"/>
  <c r="BK21" i="116" s="1"/>
  <c r="BJ11" i="116"/>
  <c r="BJ10" i="116"/>
  <c r="BJ20" i="116" s="1"/>
  <c r="BB38" i="116"/>
  <c r="BB37" i="116"/>
  <c r="BB36" i="116"/>
  <c r="BB35" i="116"/>
  <c r="BB34" i="116"/>
  <c r="BB33" i="116"/>
  <c r="BB32" i="116"/>
  <c r="BB31" i="116"/>
  <c r="BB30" i="116"/>
  <c r="BB39" i="116"/>
  <c r="BB41" i="116" s="1"/>
  <c r="BC18" i="116"/>
  <c r="BB18" i="116"/>
  <c r="BC17" i="116"/>
  <c r="BB17" i="116"/>
  <c r="BC16" i="116"/>
  <c r="BB16" i="116"/>
  <c r="BC15" i="116"/>
  <c r="BB15" i="116"/>
  <c r="BC14" i="116"/>
  <c r="BB14" i="116"/>
  <c r="BC13" i="116"/>
  <c r="BB13" i="116"/>
  <c r="BC12" i="116"/>
  <c r="BB12" i="116"/>
  <c r="BC11" i="116"/>
  <c r="BB11" i="116"/>
  <c r="BB20" i="116" s="1"/>
  <c r="BC10" i="116"/>
  <c r="BC20" i="116"/>
  <c r="BC21" i="116" s="1"/>
  <c r="BB10" i="116"/>
  <c r="AT38" i="116"/>
  <c r="AT37" i="116"/>
  <c r="AT36" i="116"/>
  <c r="AT35" i="116"/>
  <c r="AT34" i="116"/>
  <c r="AT33" i="116"/>
  <c r="AT32" i="116"/>
  <c r="AT31" i="116"/>
  <c r="AT30" i="116"/>
  <c r="AT39" i="116"/>
  <c r="AT41" i="116" s="1"/>
  <c r="AU18" i="116"/>
  <c r="AT18" i="116"/>
  <c r="AU17" i="116"/>
  <c r="AU20" i="116" s="1"/>
  <c r="AU21" i="116" s="1"/>
  <c r="AT17" i="116"/>
  <c r="AU16" i="116"/>
  <c r="AT16" i="116"/>
  <c r="AU15" i="116"/>
  <c r="AT15" i="116"/>
  <c r="AU14" i="116"/>
  <c r="AT14" i="116"/>
  <c r="AU13" i="116"/>
  <c r="AT13" i="116"/>
  <c r="AU12" i="116"/>
  <c r="AT12" i="116"/>
  <c r="AU11" i="116"/>
  <c r="AT11" i="116"/>
  <c r="AT20" i="116" s="1"/>
  <c r="AU10" i="116"/>
  <c r="AT10" i="116"/>
  <c r="AL38" i="116"/>
  <c r="AL37" i="116"/>
  <c r="AL36" i="116"/>
  <c r="AL35" i="116"/>
  <c r="AL34" i="116"/>
  <c r="AL33" i="116"/>
  <c r="AL32" i="116"/>
  <c r="AL31" i="116"/>
  <c r="AL30" i="116"/>
  <c r="AL39" i="116"/>
  <c r="AL41" i="116" s="1"/>
  <c r="AM18" i="116"/>
  <c r="AL18" i="116"/>
  <c r="AM17" i="116"/>
  <c r="AM20" i="116" s="1"/>
  <c r="AM21" i="116" s="1"/>
  <c r="AL17" i="116"/>
  <c r="AM16" i="116"/>
  <c r="AL16" i="116"/>
  <c r="AM15" i="116"/>
  <c r="AL15" i="116"/>
  <c r="AM14" i="116"/>
  <c r="AL14" i="116"/>
  <c r="AM13" i="116"/>
  <c r="AL13" i="116"/>
  <c r="AM12" i="116"/>
  <c r="AL12" i="116"/>
  <c r="AM11" i="116"/>
  <c r="AM10" i="116"/>
  <c r="AL11" i="116"/>
  <c r="AL10" i="116"/>
  <c r="AL20" i="116" s="1"/>
  <c r="AD38" i="116"/>
  <c r="AD37" i="116"/>
  <c r="AD36" i="116"/>
  <c r="AD35" i="116"/>
  <c r="AD34" i="116"/>
  <c r="AD33" i="116"/>
  <c r="AD32" i="116"/>
  <c r="AD39" i="116" s="1"/>
  <c r="AD31" i="116"/>
  <c r="AD30" i="116"/>
  <c r="AE18" i="116"/>
  <c r="AD18" i="116"/>
  <c r="AE17" i="116"/>
  <c r="AD17" i="116"/>
  <c r="AD20" i="116" s="1"/>
  <c r="AD21" i="116" s="1"/>
  <c r="AE16" i="116"/>
  <c r="AD16" i="116"/>
  <c r="AE15" i="116"/>
  <c r="AD15" i="116"/>
  <c r="AE14" i="116"/>
  <c r="AD14" i="116"/>
  <c r="V38" i="116"/>
  <c r="V37" i="116"/>
  <c r="V36" i="116"/>
  <c r="V35" i="116"/>
  <c r="V34" i="116"/>
  <c r="V33" i="116"/>
  <c r="V32" i="116"/>
  <c r="V31" i="116"/>
  <c r="V30" i="116"/>
  <c r="V39" i="116"/>
  <c r="V41" i="116" s="1"/>
  <c r="W18" i="116"/>
  <c r="V18" i="116"/>
  <c r="W17" i="116"/>
  <c r="V17" i="116"/>
  <c r="W16" i="116"/>
  <c r="V16" i="116"/>
  <c r="W15" i="116"/>
  <c r="V15" i="116"/>
  <c r="W14" i="116"/>
  <c r="V14" i="116"/>
  <c r="W13" i="116"/>
  <c r="V13" i="116"/>
  <c r="W12" i="116"/>
  <c r="V12" i="116"/>
  <c r="W11" i="116"/>
  <c r="V10" i="116"/>
  <c r="N38" i="116"/>
  <c r="N37" i="116"/>
  <c r="N36" i="116"/>
  <c r="N35" i="116"/>
  <c r="N34" i="116"/>
  <c r="N33" i="116"/>
  <c r="N32" i="116"/>
  <c r="N31" i="116"/>
  <c r="N39" i="116" s="1"/>
  <c r="N30" i="116"/>
  <c r="N18" i="116"/>
  <c r="N17" i="116"/>
  <c r="N16" i="116"/>
  <c r="N15" i="116"/>
  <c r="N14" i="116"/>
  <c r="N13" i="116"/>
  <c r="N12" i="116"/>
  <c r="N11" i="116"/>
  <c r="N10" i="116"/>
  <c r="F34" i="116"/>
  <c r="F33" i="116"/>
  <c r="BJ40" i="116"/>
  <c r="G15" i="116"/>
  <c r="F15" i="116"/>
  <c r="G14" i="116"/>
  <c r="F14" i="116"/>
  <c r="G13" i="116"/>
  <c r="F13" i="116"/>
  <c r="G12" i="116"/>
  <c r="F12" i="116"/>
  <c r="F36" i="116"/>
  <c r="F35" i="116"/>
  <c r="F32" i="116"/>
  <c r="F31" i="116"/>
  <c r="F39" i="116" s="1"/>
  <c r="G16" i="116"/>
  <c r="F11" i="116"/>
  <c r="F16" i="116"/>
  <c r="G11" i="116"/>
  <c r="F17" i="116"/>
  <c r="E18" i="118"/>
  <c r="G18" i="116"/>
  <c r="G17" i="116"/>
  <c r="F18" i="116"/>
  <c r="F38" i="116"/>
  <c r="F37" i="116"/>
  <c r="F30" i="116"/>
  <c r="F40" i="116" l="1"/>
  <c r="F41" i="116"/>
  <c r="AD41" i="116"/>
  <c r="AD40" i="116"/>
  <c r="BJ22" i="116"/>
  <c r="BJ21" i="116"/>
  <c r="BR22" i="116"/>
  <c r="BR21" i="116"/>
  <c r="BR41" i="116"/>
  <c r="BR40" i="116"/>
  <c r="N41" i="116"/>
  <c r="N40" i="116"/>
  <c r="BB21" i="116"/>
  <c r="BB22" i="116"/>
  <c r="AT21" i="116"/>
  <c r="AT22" i="116"/>
  <c r="AL21" i="116"/>
  <c r="AL22" i="116"/>
  <c r="BZ41" i="116"/>
  <c r="BZ40" i="116"/>
  <c r="BZ21" i="116"/>
  <c r="BZ22" i="116"/>
  <c r="F20" i="116"/>
  <c r="AL40" i="116"/>
  <c r="AT40" i="116"/>
  <c r="BB40" i="116"/>
  <c r="V40" i="116"/>
  <c r="AE20" i="116"/>
  <c r="AE21" i="116" s="1"/>
  <c r="AD22" i="116" s="1"/>
  <c r="W20" i="116"/>
  <c r="W21" i="116" s="1"/>
  <c r="V20" i="116"/>
  <c r="V21" i="116" s="1"/>
  <c r="N20" i="116"/>
  <c r="N21" i="116" s="1"/>
  <c r="F21" i="116"/>
  <c r="F22" i="116" s="1"/>
  <c r="V22" i="116" l="1"/>
  <c r="N22" i="116"/>
</calcChain>
</file>

<file path=xl/sharedStrings.xml><?xml version="1.0" encoding="utf-8"?>
<sst xmlns="http://schemas.openxmlformats.org/spreadsheetml/2006/main" count="614" uniqueCount="129">
  <si>
    <t>熱貫流率</t>
    <rPh sb="0" eb="1">
      <t>ネツ</t>
    </rPh>
    <rPh sb="1" eb="3">
      <t>カンリュウ</t>
    </rPh>
    <rPh sb="3" eb="4">
      <t>リツ</t>
    </rPh>
    <phoneticPr fontId="1"/>
  </si>
  <si>
    <t>-</t>
    <phoneticPr fontId="1"/>
  </si>
  <si>
    <t>更新履歴</t>
    <rPh sb="0" eb="2">
      <t>コウシン</t>
    </rPh>
    <rPh sb="2" eb="4">
      <t>リレキ</t>
    </rPh>
    <phoneticPr fontId="1"/>
  </si>
  <si>
    <t>（</t>
    <phoneticPr fontId="1"/>
  </si>
  <si>
    <t>）の実質熱貫流率　Ｗ/（㎡Ｋ）</t>
    <phoneticPr fontId="1"/>
  </si>
  <si>
    <t>仕様番号</t>
    <rPh sb="0" eb="2">
      <t>シヨウ</t>
    </rPh>
    <rPh sb="2" eb="4">
      <t>バンゴウ</t>
    </rPh>
    <phoneticPr fontId="1"/>
  </si>
  <si>
    <t>部　分　名</t>
    <rPh sb="0" eb="3">
      <t>ブブン</t>
    </rPh>
    <rPh sb="4" eb="5">
      <t>メイ</t>
    </rPh>
    <phoneticPr fontId="1"/>
  </si>
  <si>
    <t>一般部</t>
    <rPh sb="0" eb="2">
      <t>イッパン</t>
    </rPh>
    <rPh sb="2" eb="3">
      <t>ブ</t>
    </rPh>
    <phoneticPr fontId="1"/>
  </si>
  <si>
    <t>熱橋部</t>
    <rPh sb="0" eb="1">
      <t>ネツ</t>
    </rPh>
    <rPh sb="1" eb="2">
      <t>キョウ</t>
    </rPh>
    <rPh sb="2" eb="3">
      <t>ブ</t>
    </rPh>
    <phoneticPr fontId="1"/>
  </si>
  <si>
    <t>熱橋面積比</t>
    <rPh sb="0" eb="1">
      <t>ネツ</t>
    </rPh>
    <rPh sb="1" eb="2">
      <t>キョウ</t>
    </rPh>
    <rPh sb="2" eb="4">
      <t>メンセキ</t>
    </rPh>
    <rPh sb="4" eb="5">
      <t>ヒ</t>
    </rPh>
    <phoneticPr fontId="1"/>
  </si>
  <si>
    <t>熱伝導率λ
Ｗ/(ｍ・Ｋ)</t>
    <rPh sb="0" eb="1">
      <t>ネツ</t>
    </rPh>
    <rPh sb="1" eb="4">
      <t>デンドウリツ</t>
    </rPh>
    <phoneticPr fontId="1"/>
  </si>
  <si>
    <t>厚さｄ
ｍ</t>
    <rPh sb="0" eb="1">
      <t>アツ</t>
    </rPh>
    <phoneticPr fontId="1"/>
  </si>
  <si>
    <t>ｄ/λ
㎡・Ｋ/Ｗ</t>
    <phoneticPr fontId="1"/>
  </si>
  <si>
    <t>熱伝達抵抗　Ｒsi</t>
    <rPh sb="0" eb="1">
      <t>ネツ</t>
    </rPh>
    <rPh sb="1" eb="3">
      <t>デンタツ</t>
    </rPh>
    <rPh sb="3" eb="5">
      <t>テイコウ</t>
    </rPh>
    <phoneticPr fontId="1"/>
  </si>
  <si>
    <t>－</t>
    <phoneticPr fontId="1"/>
  </si>
  <si>
    <t>熱伝達抵抗　Ｒse</t>
    <rPh sb="0" eb="1">
      <t>ネツ</t>
    </rPh>
    <rPh sb="1" eb="3">
      <t>デンタツ</t>
    </rPh>
    <rPh sb="3" eb="5">
      <t>テイコウ</t>
    </rPh>
    <phoneticPr fontId="1"/>
  </si>
  <si>
    <r>
      <t>熱貫流抵抗　　ΣＲ＝Σ（ｄ</t>
    </r>
    <r>
      <rPr>
        <sz val="8"/>
        <rFont val="HG丸ｺﾞｼｯｸM-PRO"/>
        <family val="3"/>
        <charset val="128"/>
      </rPr>
      <t>ｉ</t>
    </r>
    <r>
      <rPr>
        <sz val="10"/>
        <rFont val="HG丸ｺﾞｼｯｸM-PRO"/>
        <family val="3"/>
        <charset val="128"/>
      </rPr>
      <t>/λ</t>
    </r>
    <r>
      <rPr>
        <sz val="8"/>
        <rFont val="HG丸ｺﾞｼｯｸM-PRO"/>
        <family val="3"/>
        <charset val="128"/>
      </rPr>
      <t>ｉ</t>
    </r>
    <r>
      <rPr>
        <sz val="10"/>
        <rFont val="HG丸ｺﾞｼｯｸM-PRO"/>
        <family val="3"/>
        <charset val="128"/>
      </rPr>
      <t>）</t>
    </r>
    <rPh sb="0" eb="1">
      <t>ネツ</t>
    </rPh>
    <rPh sb="1" eb="3">
      <t>カンリュウ</t>
    </rPh>
    <rPh sb="3" eb="5">
      <t>テイコウ</t>
    </rPh>
    <phoneticPr fontId="1"/>
  </si>
  <si>
    <r>
      <t>熱貫流率　　　Ｕ</t>
    </r>
    <r>
      <rPr>
        <sz val="8"/>
        <rFont val="HG丸ｺﾞｼｯｸM-PRO"/>
        <family val="3"/>
        <charset val="128"/>
      </rPr>
      <t>ｎ</t>
    </r>
    <r>
      <rPr>
        <sz val="10"/>
        <rFont val="HG丸ｺﾞｼｯｸM-PRO"/>
        <family val="3"/>
        <charset val="128"/>
      </rPr>
      <t>＝１/ΣＲ</t>
    </r>
    <rPh sb="0" eb="1">
      <t>ネツ</t>
    </rPh>
    <rPh sb="1" eb="3">
      <t>カンリュウ</t>
    </rPh>
    <rPh sb="3" eb="4">
      <t>リツ</t>
    </rPh>
    <phoneticPr fontId="1"/>
  </si>
  <si>
    <r>
      <t>平均熱貫流率　Ｕ</t>
    </r>
    <r>
      <rPr>
        <sz val="8"/>
        <rFont val="HG丸ｺﾞｼｯｸM-PRO"/>
        <family val="3"/>
        <charset val="128"/>
      </rPr>
      <t>i</t>
    </r>
    <r>
      <rPr>
        <sz val="10"/>
        <rFont val="HG丸ｺﾞｼｯｸM-PRO"/>
        <family val="3"/>
        <charset val="128"/>
      </rPr>
      <t>＝Σ（</t>
    </r>
    <r>
      <rPr>
        <sz val="12"/>
        <rFont val="HG丸ｺﾞｼｯｸM-PRO"/>
        <family val="3"/>
        <charset val="128"/>
      </rPr>
      <t>ａ</t>
    </r>
    <r>
      <rPr>
        <sz val="10"/>
        <rFont val="HG丸ｺﾞｼｯｸM-PRO"/>
        <family val="3"/>
        <charset val="128"/>
      </rPr>
      <t>in・</t>
    </r>
    <r>
      <rPr>
        <sz val="8"/>
        <rFont val="HG丸ｺﾞｼｯｸM-PRO"/>
        <family val="3"/>
        <charset val="128"/>
      </rPr>
      <t>Ｕｎ</t>
    </r>
    <r>
      <rPr>
        <sz val="10"/>
        <rFont val="HG丸ｺﾞｼｯｸM-PRO"/>
        <family val="3"/>
        <charset val="128"/>
      </rPr>
      <t>）　</t>
    </r>
    <rPh sb="0" eb="2">
      <t>ヘイキン</t>
    </rPh>
    <rPh sb="2" eb="3">
      <t>ネツ</t>
    </rPh>
    <rPh sb="3" eb="5">
      <t>カンリュウ</t>
    </rPh>
    <rPh sb="5" eb="6">
      <t>リツ</t>
    </rPh>
    <phoneticPr fontId="1"/>
  </si>
  <si>
    <t>層構成に応じ、計算値を使用するか「0」を入力してください。</t>
    <rPh sb="0" eb="3">
      <t>ソウコウセイ</t>
    </rPh>
    <rPh sb="4" eb="5">
      <t>オウ</t>
    </rPh>
    <rPh sb="7" eb="10">
      <t>ケイサンチ</t>
    </rPh>
    <rPh sb="11" eb="13">
      <t>シヨウ</t>
    </rPh>
    <rPh sb="20" eb="22">
      <t>ニュウリョク</t>
    </rPh>
    <phoneticPr fontId="1"/>
  </si>
  <si>
    <t>）の熱貫流率　Ｗ/（㎡Ｋ）</t>
  </si>
  <si>
    <t>熱貫流抵抗</t>
    <rPh sb="0" eb="1">
      <t>ネツ</t>
    </rPh>
    <rPh sb="1" eb="3">
      <t>カンリュウ</t>
    </rPh>
    <rPh sb="3" eb="5">
      <t>テイコウ</t>
    </rPh>
    <phoneticPr fontId="1"/>
  </si>
  <si>
    <t>　　Ｕｎ＝１/ΣＲ</t>
    <phoneticPr fontId="1"/>
  </si>
  <si>
    <t>熱貫流率</t>
    <phoneticPr fontId="1"/>
  </si>
  <si>
    <t>　　Ｕi＝Ｕｎ+</t>
    <phoneticPr fontId="1"/>
  </si>
  <si>
    <t>床断熱住戸</t>
    <rPh sb="0" eb="1">
      <t>ユカ</t>
    </rPh>
    <rPh sb="1" eb="3">
      <t>ダンネツ</t>
    </rPh>
    <rPh sb="3" eb="4">
      <t>ジュウ</t>
    </rPh>
    <rPh sb="4" eb="5">
      <t>ト</t>
    </rPh>
    <phoneticPr fontId="1"/>
  </si>
  <si>
    <t>基礎断熱住戸</t>
    <rPh sb="0" eb="2">
      <t>キソ</t>
    </rPh>
    <rPh sb="2" eb="4">
      <t>ダンネツ</t>
    </rPh>
    <rPh sb="4" eb="5">
      <t>ジュウ</t>
    </rPh>
    <rPh sb="5" eb="6">
      <t>ト</t>
    </rPh>
    <phoneticPr fontId="1"/>
  </si>
  <si>
    <t>住戸</t>
    <rPh sb="0" eb="1">
      <t>ジュウ</t>
    </rPh>
    <rPh sb="1" eb="2">
      <t>ト</t>
    </rPh>
    <phoneticPr fontId="1"/>
  </si>
  <si>
    <t>浴室</t>
    <phoneticPr fontId="1"/>
  </si>
  <si>
    <t>床断＋基礎断住戸</t>
    <rPh sb="0" eb="1">
      <t>ユカ</t>
    </rPh>
    <rPh sb="1" eb="2">
      <t>ダン</t>
    </rPh>
    <rPh sb="3" eb="5">
      <t>キソ</t>
    </rPh>
    <rPh sb="5" eb="6">
      <t>ダン</t>
    </rPh>
    <rPh sb="6" eb="7">
      <t>ジュウ</t>
    </rPh>
    <rPh sb="7" eb="8">
      <t>ト</t>
    </rPh>
    <phoneticPr fontId="1"/>
  </si>
  <si>
    <t>床断</t>
    <rPh sb="0" eb="1">
      <t>ユカ</t>
    </rPh>
    <rPh sb="1" eb="2">
      <t>ダン</t>
    </rPh>
    <phoneticPr fontId="1"/>
  </si>
  <si>
    <t>基礎断</t>
    <rPh sb="0" eb="2">
      <t>キソ</t>
    </rPh>
    <rPh sb="2" eb="3">
      <t>ダン</t>
    </rPh>
    <phoneticPr fontId="1"/>
  </si>
  <si>
    <t>-</t>
  </si>
  <si>
    <t>床
その他 U</t>
    <rPh sb="0" eb="1">
      <t>ユカ</t>
    </rPh>
    <rPh sb="4" eb="5">
      <t>タ</t>
    </rPh>
    <phoneticPr fontId="1"/>
  </si>
  <si>
    <t>床
浴室 U</t>
    <rPh sb="0" eb="1">
      <t>ユカ</t>
    </rPh>
    <rPh sb="2" eb="4">
      <t>ヨクシツ</t>
    </rPh>
    <phoneticPr fontId="1"/>
  </si>
  <si>
    <t>U,floor,other</t>
  </si>
  <si>
    <t>U,floor,other</t>
    <phoneticPr fontId="1"/>
  </si>
  <si>
    <t>ψ,prm,other</t>
  </si>
  <si>
    <t>ψ,prm,other</t>
    <phoneticPr fontId="1"/>
  </si>
  <si>
    <t>ψ,prm,bath</t>
  </si>
  <si>
    <t>ψ,prm,bath</t>
    <phoneticPr fontId="1"/>
  </si>
  <si>
    <t>ψ,prm,etrc</t>
  </si>
  <si>
    <t>ψ,prm,etrc</t>
    <phoneticPr fontId="1"/>
  </si>
  <si>
    <t>U,floor,bath</t>
  </si>
  <si>
    <t>U,floor,bath</t>
    <phoneticPr fontId="1"/>
  </si>
  <si>
    <t>土間床
その他 ψ</t>
    <rPh sb="0" eb="2">
      <t>ドマ</t>
    </rPh>
    <rPh sb="2" eb="3">
      <t>ユカ</t>
    </rPh>
    <rPh sb="6" eb="7">
      <t>タ</t>
    </rPh>
    <phoneticPr fontId="1"/>
  </si>
  <si>
    <t>土間床
浴室 ψ</t>
    <rPh sb="0" eb="2">
      <t>ドマ</t>
    </rPh>
    <rPh sb="2" eb="3">
      <t>ユカ</t>
    </rPh>
    <rPh sb="4" eb="6">
      <t>ヨクシツ</t>
    </rPh>
    <phoneticPr fontId="1"/>
  </si>
  <si>
    <t>土間床
玄関 ψ</t>
    <rPh sb="0" eb="2">
      <t>ドマ</t>
    </rPh>
    <rPh sb="2" eb="3">
      <t>ユカ</t>
    </rPh>
    <rPh sb="4" eb="6">
      <t>ゲンカン</t>
    </rPh>
    <phoneticPr fontId="1"/>
  </si>
  <si>
    <t>浴室の床関係の熱物性値（基礎断熱住戸）</t>
  </si>
  <si>
    <t>浴室の床関係のの熱物性値（床断熱住戸）</t>
  </si>
  <si>
    <t>浴室</t>
  </si>
  <si>
    <t>外気に接してない</t>
    <rPh sb="0" eb="2">
      <t>ガイキ</t>
    </rPh>
    <rPh sb="3" eb="4">
      <t>セッ</t>
    </rPh>
    <phoneticPr fontId="1"/>
  </si>
  <si>
    <t>土間床</t>
    <rPh sb="0" eb="2">
      <t>ドマ</t>
    </rPh>
    <rPh sb="2" eb="3">
      <t>ユカ</t>
    </rPh>
    <phoneticPr fontId="1"/>
  </si>
  <si>
    <t>その他床</t>
    <rPh sb="2" eb="3">
      <t>タ</t>
    </rPh>
    <rPh sb="3" eb="4">
      <t>ユカ</t>
    </rPh>
    <phoneticPr fontId="1"/>
  </si>
  <si>
    <t>浴室床</t>
    <rPh sb="0" eb="2">
      <t>ヨクシツ</t>
    </rPh>
    <rPh sb="2" eb="3">
      <t>ユカ</t>
    </rPh>
    <phoneticPr fontId="1"/>
  </si>
  <si>
    <t>床断熱</t>
    <rPh sb="0" eb="1">
      <t>ユカ</t>
    </rPh>
    <rPh sb="1" eb="3">
      <t>ダンネツ</t>
    </rPh>
    <phoneticPr fontId="1"/>
  </si>
  <si>
    <t>網かけ</t>
    <rPh sb="0" eb="1">
      <t>アミ</t>
    </rPh>
    <phoneticPr fontId="1"/>
  </si>
  <si>
    <t>入力可</t>
    <rPh sb="0" eb="2">
      <t>ニュウリョク</t>
    </rPh>
    <rPh sb="2" eb="3">
      <t>カ</t>
    </rPh>
    <phoneticPr fontId="1"/>
  </si>
  <si>
    <t>基礎断</t>
    <rPh sb="0" eb="2">
      <t>キソ</t>
    </rPh>
    <rPh sb="2" eb="3">
      <t>ダン</t>
    </rPh>
    <phoneticPr fontId="1"/>
  </si>
  <si>
    <t>床断</t>
    <rPh sb="0" eb="1">
      <t>ユカ</t>
    </rPh>
    <rPh sb="1" eb="2">
      <t>ダン</t>
    </rPh>
    <phoneticPr fontId="1"/>
  </si>
  <si>
    <t>浴室なし</t>
    <phoneticPr fontId="1"/>
  </si>
  <si>
    <t>𝑈𝑓𝑙𝑜𝑜𝑟,bath</t>
  </si>
  <si>
    <t>𝐴'floor,bath</t>
  </si>
  <si>
    <t>＝𝑈𝑓𝑙𝑜𝑜𝑟,𝑜𝑡ℎ𝑒𝑟</t>
    <phoneticPr fontId="1"/>
  </si>
  <si>
    <t xml:space="preserve">
２)</t>
    <phoneticPr fontId="1"/>
  </si>
  <si>
    <t xml:space="preserve">
３)</t>
    <phoneticPr fontId="1"/>
  </si>
  <si>
    <t xml:space="preserve">
　本エクセル計算シートは、当協会の会員及び設計者へのサービスの一環として、無料で公開するものです。利用者は、利用者自身の自己責任において、本エクセル計算シートを利用してください。
　当協会は、事由のいかんを問わず、本エクセルシートの使用によって発生した（代用品または代用サービスの調達、使用の損失、データの損失、利益の損失、業務の中断も含め、またはそれに限定されない）直接損害、間接損害、偶発的な損害、特別損害、懲罰的損害、または結果損害について、一切の責任を負わないものとします。
</t>
    <phoneticPr fontId="1"/>
  </si>
  <si>
    <t xml:space="preserve">　
　本エクセル計算シートの著作権は、一般社団法人住宅性能評価・表示協会に帰属します。
</t>
    <phoneticPr fontId="1"/>
  </si>
  <si>
    <t xml:space="preserve">
１)
</t>
    <phoneticPr fontId="1"/>
  </si>
  <si>
    <t xml:space="preserve">
はじめに（お読みください）
</t>
    <rPh sb="7" eb="8">
      <t>ヨ</t>
    </rPh>
    <phoneticPr fontId="1"/>
  </si>
  <si>
    <t>1）</t>
    <phoneticPr fontId="1"/>
  </si>
  <si>
    <t>バージョン名</t>
    <rPh sb="5" eb="6">
      <t>メイ</t>
    </rPh>
    <phoneticPr fontId="1"/>
  </si>
  <si>
    <t>更新内容</t>
    <rPh sb="0" eb="2">
      <t>コウシン</t>
    </rPh>
    <rPh sb="2" eb="4">
      <t>ナイヨウ</t>
    </rPh>
    <phoneticPr fontId="1"/>
  </si>
  <si>
    <t>更新箇所</t>
    <rPh sb="0" eb="2">
      <t>コウシン</t>
    </rPh>
    <rPh sb="2" eb="4">
      <t>カショ</t>
    </rPh>
    <phoneticPr fontId="1"/>
  </si>
  <si>
    <t>更新日</t>
    <rPh sb="0" eb="2">
      <t>コウシン</t>
    </rPh>
    <rPh sb="2" eb="3">
      <t>ビ</t>
    </rPh>
    <phoneticPr fontId="1"/>
  </si>
  <si>
    <t>番号</t>
    <rPh sb="0" eb="2">
      <t>バンゴウ</t>
    </rPh>
    <phoneticPr fontId="1"/>
  </si>
  <si>
    <t xml:space="preserve">
４）</t>
    <phoneticPr fontId="1"/>
  </si>
  <si>
    <t>　　ΣＲ＝Σ（ｄｉ/λｉ）</t>
    <phoneticPr fontId="1"/>
  </si>
  <si>
    <t>新規公開</t>
    <rPh sb="0" eb="2">
      <t>シンキ</t>
    </rPh>
    <rPh sb="2" eb="4">
      <t>コウカイ</t>
    </rPh>
    <phoneticPr fontId="1"/>
  </si>
  <si>
    <t>※ 性能値については（国研）建築研究所　「平成28年省エネルギー基準に準拠したエネルギー消費性能の評価に関する技術情報（住宅）」にてご確認下さい。</t>
    <phoneticPr fontId="1"/>
  </si>
  <si>
    <t>部位熱貫流率計算-1</t>
    <rPh sb="0" eb="2">
      <t>ブイ</t>
    </rPh>
    <rPh sb="2" eb="3">
      <t>ネツ</t>
    </rPh>
    <rPh sb="3" eb="5">
      <t>カンリュウ</t>
    </rPh>
    <rPh sb="5" eb="6">
      <t>リツ</t>
    </rPh>
    <rPh sb="6" eb="8">
      <t>ケイサン</t>
    </rPh>
    <phoneticPr fontId="1"/>
  </si>
  <si>
    <t>部位熱貫流率計算-3</t>
    <rPh sb="0" eb="2">
      <t>ブイ</t>
    </rPh>
    <rPh sb="2" eb="3">
      <t>ネツ</t>
    </rPh>
    <rPh sb="3" eb="5">
      <t>カンリュウ</t>
    </rPh>
    <rPh sb="5" eb="6">
      <t>リツ</t>
    </rPh>
    <rPh sb="6" eb="8">
      <t>ケイサン</t>
    </rPh>
    <phoneticPr fontId="1"/>
  </si>
  <si>
    <t>部位熱貫流率計算-5</t>
    <rPh sb="0" eb="2">
      <t>ブイ</t>
    </rPh>
    <rPh sb="2" eb="3">
      <t>ネツ</t>
    </rPh>
    <rPh sb="3" eb="5">
      <t>カンリュウ</t>
    </rPh>
    <rPh sb="5" eb="6">
      <t>リツ</t>
    </rPh>
    <rPh sb="6" eb="8">
      <t>ケイサン</t>
    </rPh>
    <phoneticPr fontId="1"/>
  </si>
  <si>
    <t>表面熱伝達抵抗　Ｒsi</t>
    <rPh sb="0" eb="2">
      <t>ヒョウメン</t>
    </rPh>
    <rPh sb="2" eb="3">
      <t>ネツ</t>
    </rPh>
    <rPh sb="3" eb="5">
      <t>デンタツ</t>
    </rPh>
    <rPh sb="5" eb="7">
      <t>テイコウ</t>
    </rPh>
    <phoneticPr fontId="1"/>
  </si>
  <si>
    <t>表面熱伝達抵抗　Ｒse</t>
    <rPh sb="0" eb="2">
      <t>ヒョウメン</t>
    </rPh>
    <rPh sb="2" eb="3">
      <t>ネツ</t>
    </rPh>
    <rPh sb="3" eb="5">
      <t>デンタツ</t>
    </rPh>
    <rPh sb="5" eb="7">
      <t>テイコウ</t>
    </rPh>
    <phoneticPr fontId="1"/>
  </si>
  <si>
    <t>部位熱貫流率計算-2</t>
    <rPh sb="0" eb="2">
      <t>ブイ</t>
    </rPh>
    <rPh sb="2" eb="3">
      <t>ネツ</t>
    </rPh>
    <rPh sb="3" eb="5">
      <t>カンリュウ</t>
    </rPh>
    <rPh sb="5" eb="6">
      <t>リツ</t>
    </rPh>
    <rPh sb="6" eb="8">
      <t>ケイサン</t>
    </rPh>
    <phoneticPr fontId="1"/>
  </si>
  <si>
    <t>部位熱貫流率計算-4</t>
    <rPh sb="0" eb="2">
      <t>ブイ</t>
    </rPh>
    <rPh sb="2" eb="3">
      <t>ネツ</t>
    </rPh>
    <rPh sb="3" eb="5">
      <t>カンリュウ</t>
    </rPh>
    <rPh sb="5" eb="6">
      <t>リツ</t>
    </rPh>
    <rPh sb="6" eb="8">
      <t>ケイサン</t>
    </rPh>
    <phoneticPr fontId="1"/>
  </si>
  <si>
    <t>部位熱貫流率計算-6</t>
    <rPh sb="0" eb="2">
      <t>ブイ</t>
    </rPh>
    <rPh sb="2" eb="3">
      <t>ネツ</t>
    </rPh>
    <rPh sb="3" eb="5">
      <t>カンリュウ</t>
    </rPh>
    <rPh sb="5" eb="6">
      <t>リツ</t>
    </rPh>
    <rPh sb="6" eb="8">
      <t>ケイサン</t>
    </rPh>
    <phoneticPr fontId="1"/>
  </si>
  <si>
    <r>
      <t xml:space="preserve">部位U値計算シート </t>
    </r>
    <r>
      <rPr>
        <b/>
        <sz val="14"/>
        <rFont val="HG丸ｺﾞｼｯｸM-PRO"/>
        <family val="3"/>
        <charset val="128"/>
      </rPr>
      <t>＜部位＞</t>
    </r>
    <r>
      <rPr>
        <sz val="12"/>
        <rFont val="HG丸ｺﾞｼｯｸM-PRO"/>
        <family val="3"/>
        <charset val="128"/>
      </rPr>
      <t xml:space="preserve"> の熱貫流率【木造用】</t>
    </r>
    <rPh sb="0" eb="2">
      <t>ブイ</t>
    </rPh>
    <rPh sb="3" eb="4">
      <t>アタイ</t>
    </rPh>
    <rPh sb="4" eb="6">
      <t>ケイサン</t>
    </rPh>
    <rPh sb="11" eb="13">
      <t>ブイ</t>
    </rPh>
    <rPh sb="16" eb="17">
      <t>ネツ</t>
    </rPh>
    <rPh sb="17" eb="19">
      <t>カンリュウ</t>
    </rPh>
    <rPh sb="19" eb="20">
      <t>リツ</t>
    </rPh>
    <rPh sb="21" eb="23">
      <t>モクゾウ</t>
    </rPh>
    <rPh sb="23" eb="24">
      <t>ヨウ</t>
    </rPh>
    <phoneticPr fontId="1"/>
  </si>
  <si>
    <t>部位U値計算シート ＜部位＞ の熱貫流率【木造用】</t>
    <phoneticPr fontId="1"/>
  </si>
  <si>
    <r>
      <t xml:space="preserve">部位U値計算シート </t>
    </r>
    <r>
      <rPr>
        <b/>
        <sz val="12"/>
        <rFont val="HG丸ｺﾞｼｯｸM-PRO"/>
        <family val="3"/>
        <charset val="128"/>
      </rPr>
      <t>＜部位＞</t>
    </r>
    <r>
      <rPr>
        <sz val="12"/>
        <rFont val="HG丸ｺﾞｼｯｸM-PRO"/>
        <family val="3"/>
        <charset val="128"/>
      </rPr>
      <t xml:space="preserve"> の熱貫流率【RC造用】</t>
    </r>
    <rPh sb="0" eb="2">
      <t>ブイ</t>
    </rPh>
    <rPh sb="3" eb="4">
      <t>チ</t>
    </rPh>
    <rPh sb="4" eb="6">
      <t>ケイサン</t>
    </rPh>
    <rPh sb="11" eb="13">
      <t>ブイ</t>
    </rPh>
    <rPh sb="16" eb="17">
      <t>ネツ</t>
    </rPh>
    <rPh sb="17" eb="19">
      <t>カンリュウ</t>
    </rPh>
    <rPh sb="19" eb="20">
      <t>リツ</t>
    </rPh>
    <rPh sb="23" eb="24">
      <t>ゾウ</t>
    </rPh>
    <rPh sb="24" eb="25">
      <t>ヨウ</t>
    </rPh>
    <phoneticPr fontId="1"/>
  </si>
  <si>
    <r>
      <t xml:space="preserve">部位U値計算シート </t>
    </r>
    <r>
      <rPr>
        <b/>
        <sz val="12"/>
        <rFont val="HG丸ｺﾞｼｯｸM-PRO"/>
        <family val="3"/>
        <charset val="128"/>
      </rPr>
      <t xml:space="preserve">＜部位＞ </t>
    </r>
    <r>
      <rPr>
        <sz val="12"/>
        <rFont val="HG丸ｺﾞｼｯｸM-PRO"/>
        <family val="3"/>
        <charset val="128"/>
      </rPr>
      <t>の熱貫流率【RC造用】</t>
    </r>
    <rPh sb="0" eb="2">
      <t>ブイ</t>
    </rPh>
    <rPh sb="3" eb="4">
      <t>チ</t>
    </rPh>
    <rPh sb="4" eb="6">
      <t>ケイサン</t>
    </rPh>
    <rPh sb="11" eb="13">
      <t>ブイ</t>
    </rPh>
    <rPh sb="16" eb="17">
      <t>ネツ</t>
    </rPh>
    <rPh sb="17" eb="19">
      <t>カンリュウ</t>
    </rPh>
    <rPh sb="19" eb="20">
      <t>リツ</t>
    </rPh>
    <rPh sb="23" eb="24">
      <t>ゾウ</t>
    </rPh>
    <rPh sb="24" eb="25">
      <t>ヨウ</t>
    </rPh>
    <phoneticPr fontId="1"/>
  </si>
  <si>
    <t xml:space="preserve">
　本エクセル計算シートの計算方法は、国立研究開発法人建築研究所のホームページで公開されている「建築物のエネルギー消費性能に関する技術情報」の「平成28年省エネルギー基準に準拠したエネルギー消費性能の評価に関する技術情報（住宅）」(http://www.kenken.go.jp/becc/house.html)に示される第三章第二節「外皮性能」（以下、「建築研究所公開資料」という。）に基づき、当協会が作成したものです。
　万一、技術情報と本エクセル計算シートの内容に齟齬がある場合は、建築研究所公開資料で定める内容が優先されます。
</t>
    <phoneticPr fontId="1"/>
  </si>
  <si>
    <t>ver1.0</t>
    <phoneticPr fontId="1"/>
  </si>
  <si>
    <t xml:space="preserve">　
本エクセル計算シートは、バージョンによっては開く又は保存すると、一部の機能が失われるか、正常に実行されなくなる可能性があります。
</t>
    <rPh sb="2" eb="3">
      <t>ホン</t>
    </rPh>
    <rPh sb="7" eb="9">
      <t>ケイサン</t>
    </rPh>
    <rPh sb="24" eb="25">
      <t>ヒラ</t>
    </rPh>
    <rPh sb="26" eb="27">
      <t>マタ</t>
    </rPh>
    <rPh sb="28" eb="30">
      <t>ホゾン</t>
    </rPh>
    <rPh sb="34" eb="36">
      <t>イチブ</t>
    </rPh>
    <rPh sb="37" eb="39">
      <t>キノウ</t>
    </rPh>
    <rPh sb="40" eb="41">
      <t>ウシナ</t>
    </rPh>
    <rPh sb="46" eb="48">
      <t>セイジョウ</t>
    </rPh>
    <rPh sb="49" eb="51">
      <t>ジッコウ</t>
    </rPh>
    <rPh sb="57" eb="60">
      <t>カノウセイ</t>
    </rPh>
    <phoneticPr fontId="1"/>
  </si>
  <si>
    <t>1）簡略計算法①（面積比率法）による部位熱貫流率-1</t>
    <rPh sb="2" eb="4">
      <t>カンリャク</t>
    </rPh>
    <rPh sb="4" eb="7">
      <t>ケイサンホウ</t>
    </rPh>
    <rPh sb="9" eb="11">
      <t>メンセキ</t>
    </rPh>
    <rPh sb="11" eb="13">
      <t>ヒリツ</t>
    </rPh>
    <rPh sb="13" eb="14">
      <t>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</si>
  <si>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2）簡略計算法②（熱貫流率補正法）による部位熱貫流率-1</t>
    <rPh sb="2" eb="4">
      <t>カンリャク</t>
    </rPh>
    <rPh sb="4" eb="7">
      <t>ケイサンホウ</t>
    </rPh>
    <rPh sb="9" eb="13">
      <t>ネツカンリュウリツ</t>
    </rPh>
    <rPh sb="13" eb="15">
      <t>ホセイ</t>
    </rPh>
    <rPh sb="15" eb="16">
      <t>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</si>
  <si>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1）簡略計算法①（面積比率法）による部位熱貫流率-2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</si>
  <si>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2）簡略計算法②（熱貫流率補正法）による部位熱貫流率-2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</si>
  <si>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2）簡略計算法②（熱貫流率補正法）による部位熱貫流率-3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</si>
  <si>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2）簡略計算法②（熱貫流率補正法）による部位熱貫流率-4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</si>
  <si>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2）簡略計算法②（熱貫流率補正法）による部位熱貫流率-5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</si>
  <si>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2）簡略計算法②（熱貫流率補正法）による部位熱貫流率-6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</si>
  <si>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2）簡略計算法②（熱貫流率補正法）による部位熱貫流率-7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</si>
  <si>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2）簡略計算法②（熱貫流率補正法）による部位熱貫流率-8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</si>
  <si>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2）簡略計算法②（熱貫流率補正法）による部位熱貫流率-9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</si>
  <si>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2）簡略計算法②（熱貫流率補正法）による部位熱貫流率-10</t>
    <rPh sb="2" eb="4">
      <t>カンリャク</t>
    </rPh>
    <rPh sb="4" eb="7">
      <t>ケイサンホウ</t>
    </rPh>
    <rPh sb="20" eb="22">
      <t>ブイ</t>
    </rPh>
    <rPh sb="22" eb="23">
      <t>ネツ</t>
    </rPh>
    <rPh sb="23" eb="25">
      <t>カンリュウ</t>
    </rPh>
    <rPh sb="25" eb="26">
      <t>リツ</t>
    </rPh>
    <phoneticPr fontId="1"/>
  </si>
  <si>
    <t>1）簡略計算法①（面積比率法）による部位熱貫流率-3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</si>
  <si>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1）簡略計算法①（面積比率法）による部位熱貫流率-4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</si>
  <si>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1）簡略計算法①（面積比率法）による部位熱貫流率-5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</si>
  <si>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1）簡略計算法①（面積比率法）による部位熱貫流率-6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</si>
  <si>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1）簡略計算法①（面積比率法）による部位熱貫流率-7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</si>
  <si>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1）簡略計算法①（面積比率法）による部位熱貫流率-8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</si>
  <si>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1）簡略計算法①（面積比率法）による部位熱貫流率-9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</si>
  <si>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1）簡略計算法①（面積比率法）による部位熱貫流率-10</t>
    <rPh sb="2" eb="4">
      <t>カンリャク</t>
    </rPh>
    <rPh sb="4" eb="7">
      <t>ケイサンホウ</t>
    </rPh>
    <rPh sb="18" eb="20">
      <t>ブイ</t>
    </rPh>
    <rPh sb="20" eb="21">
      <t>ネツ</t>
    </rPh>
    <rPh sb="21" eb="23">
      <t>カンリュウ</t>
    </rPh>
    <rPh sb="23" eb="24">
      <t>リツ</t>
    </rPh>
    <phoneticPr fontId="1"/>
  </si>
  <si>
    <t>C1</t>
    <phoneticPr fontId="1"/>
  </si>
  <si>
    <t>天井</t>
    <rPh sb="0" eb="2">
      <t>テンジョウ</t>
    </rPh>
    <phoneticPr fontId="1"/>
  </si>
  <si>
    <t>外壁</t>
    <rPh sb="0" eb="2">
      <t>ガイヘキ</t>
    </rPh>
    <phoneticPr fontId="1"/>
  </si>
  <si>
    <t>EW2</t>
    <phoneticPr fontId="1"/>
  </si>
  <si>
    <t>樹脂モルタル</t>
    <rPh sb="0" eb="2">
      <t>ジュシ</t>
    </rPh>
    <phoneticPr fontId="1"/>
  </si>
  <si>
    <t>押出法ポリスチレンフォーム3種bA</t>
    <rPh sb="0" eb="2">
      <t>オシダシ</t>
    </rPh>
    <rPh sb="2" eb="3">
      <t>ホウ</t>
    </rPh>
    <rPh sb="14" eb="15">
      <t>シュ</t>
    </rPh>
    <phoneticPr fontId="1"/>
  </si>
  <si>
    <t>コンクリート</t>
    <phoneticPr fontId="1"/>
  </si>
  <si>
    <t>EW1</t>
    <phoneticPr fontId="1"/>
  </si>
  <si>
    <t>高性能グラスウール16-38</t>
    <rPh sb="0" eb="3">
      <t>コウセイノウ</t>
    </rPh>
    <phoneticPr fontId="1"/>
  </si>
  <si>
    <t>木材</t>
    <rPh sb="0" eb="2">
      <t>モクザイ</t>
    </rPh>
    <phoneticPr fontId="1"/>
  </si>
  <si>
    <t>構造用合板</t>
    <rPh sb="0" eb="3">
      <t>コウゾウヨウ</t>
    </rPh>
    <rPh sb="3" eb="5">
      <t>ゴウハン</t>
    </rPh>
    <phoneticPr fontId="1"/>
  </si>
  <si>
    <t>押出法ポリスチレンフォーム3種bA</t>
    <phoneticPr fontId="1"/>
  </si>
  <si>
    <t>高性能グラスウール16-38（外張のため熱抵抗×0.9）</t>
    <rPh sb="0" eb="3">
      <t>コウセイノウ</t>
    </rPh>
    <rPh sb="15" eb="16">
      <t>ソト</t>
    </rPh>
    <rPh sb="16" eb="17">
      <t>バリ</t>
    </rPh>
    <rPh sb="20" eb="21">
      <t>ネツ</t>
    </rPh>
    <rPh sb="21" eb="23">
      <t>テイコウ</t>
    </rPh>
    <phoneticPr fontId="1"/>
  </si>
  <si>
    <t>吹込み用グラスウール 18K 相当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</si>
</sst>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0.000_);[Red]\(0.000\)"/>
    <numFmt numFmtId="178" formatCode="0.000_ "/>
    <numFmt numFmtId="179" formatCode="0_ "/>
    <numFmt numFmtId="180" formatCode="0.0000000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P創英角ｺﾞｼｯｸUB"/>
      <family val="3"/>
      <charset val="128"/>
    </font>
    <font>
      <b/>
      <sz val="14"/>
      <name val="ＭＳ ゴシック"/>
      <family val="3"/>
      <charset val="128"/>
    </font>
    <font>
      <sz val="14"/>
      <name val="HGS創英角ｺﾞｼｯｸUB"/>
      <family val="3"/>
      <charset val="128"/>
    </font>
    <font>
      <b/>
      <sz val="10"/>
      <name val="HG丸ｺﾞｼｯｸM-PRO"/>
      <family val="3"/>
      <charset val="128"/>
    </font>
    <font>
      <sz val="14"/>
      <name val="HGP創英角ｺﾞｼｯｸUB"/>
      <family val="3"/>
      <charset val="128"/>
    </font>
    <font>
      <b/>
      <sz val="14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0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18" xfId="0" applyFont="1" applyBorder="1" applyAlignment="1">
      <alignment horizontal="right" vertical="center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7" fontId="4" fillId="0" borderId="45" xfId="0" applyNumberFormat="1" applyFont="1" applyBorder="1" applyAlignment="1">
      <alignment vertical="center"/>
    </xf>
    <xf numFmtId="177" fontId="4" fillId="0" borderId="46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78" fontId="4" fillId="0" borderId="15" xfId="0" applyNumberFormat="1" applyFont="1" applyBorder="1" applyAlignment="1">
      <alignment horizontal="right" vertical="center"/>
    </xf>
    <xf numFmtId="0" fontId="2" fillId="4" borderId="32" xfId="0" applyFont="1" applyFill="1" applyBorder="1" applyAlignment="1" applyProtection="1">
      <alignment vertical="center"/>
    </xf>
    <xf numFmtId="0" fontId="2" fillId="4" borderId="48" xfId="0" applyFont="1" applyFill="1" applyBorder="1" applyAlignment="1" applyProtection="1">
      <alignment vertical="center"/>
    </xf>
    <xf numFmtId="0" fontId="2" fillId="0" borderId="48" xfId="0" applyFont="1" applyFill="1" applyBorder="1" applyAlignment="1" applyProtection="1">
      <alignment vertical="center"/>
    </xf>
    <xf numFmtId="0" fontId="2" fillId="0" borderId="32" xfId="0" applyFont="1" applyFill="1" applyBorder="1" applyAlignment="1" applyProtection="1">
      <alignment vertical="center"/>
    </xf>
    <xf numFmtId="0" fontId="2" fillId="0" borderId="47" xfId="0" applyFont="1" applyFill="1" applyBorder="1" applyAlignment="1" applyProtection="1">
      <alignment vertical="center"/>
    </xf>
    <xf numFmtId="178" fontId="2" fillId="0" borderId="47" xfId="0" applyNumberFormat="1" applyFont="1" applyFill="1" applyBorder="1" applyAlignment="1" applyProtection="1">
      <alignment vertical="center"/>
    </xf>
    <xf numFmtId="178" fontId="2" fillId="0" borderId="32" xfId="0" applyNumberFormat="1" applyFont="1" applyFill="1" applyBorder="1" applyAlignment="1" applyProtection="1">
      <alignment vertical="center"/>
    </xf>
    <xf numFmtId="179" fontId="2" fillId="0" borderId="32" xfId="0" applyNumberFormat="1" applyFont="1" applyFill="1" applyBorder="1" applyAlignment="1" applyProtection="1">
      <alignment vertical="center"/>
    </xf>
    <xf numFmtId="179" fontId="2" fillId="0" borderId="48" xfId="0" applyNumberFormat="1" applyFont="1" applyFill="1" applyBorder="1" applyAlignment="1" applyProtection="1">
      <alignment vertical="center"/>
    </xf>
    <xf numFmtId="0" fontId="2" fillId="4" borderId="47" xfId="0" applyFont="1" applyFill="1" applyBorder="1" applyAlignment="1" applyProtection="1">
      <alignment vertical="center"/>
    </xf>
    <xf numFmtId="178" fontId="2" fillId="4" borderId="47" xfId="0" applyNumberFormat="1" applyFont="1" applyFill="1" applyBorder="1" applyAlignment="1" applyProtection="1">
      <alignment vertical="center"/>
    </xf>
    <xf numFmtId="178" fontId="2" fillId="4" borderId="32" xfId="0" applyNumberFormat="1" applyFont="1" applyFill="1" applyBorder="1" applyAlignment="1" applyProtection="1">
      <alignment vertical="center"/>
    </xf>
    <xf numFmtId="179" fontId="2" fillId="4" borderId="32" xfId="0" applyNumberFormat="1" applyFont="1" applyFill="1" applyBorder="1" applyAlignment="1" applyProtection="1">
      <alignment vertical="center"/>
    </xf>
    <xf numFmtId="179" fontId="2" fillId="4" borderId="48" xfId="0" applyNumberFormat="1" applyFont="1" applyFill="1" applyBorder="1" applyAlignment="1" applyProtection="1">
      <alignment vertical="center"/>
    </xf>
    <xf numFmtId="1" fontId="2" fillId="4" borderId="48" xfId="0" applyNumberFormat="1" applyFont="1" applyFill="1" applyBorder="1" applyAlignment="1" applyProtection="1">
      <alignment vertical="center"/>
    </xf>
    <xf numFmtId="1" fontId="2" fillId="4" borderId="32" xfId="0" applyNumberFormat="1" applyFont="1" applyFill="1" applyBorder="1" applyAlignment="1" applyProtection="1">
      <alignment vertical="center"/>
    </xf>
    <xf numFmtId="179" fontId="2" fillId="4" borderId="32" xfId="0" applyNumberFormat="1" applyFont="1" applyFill="1" applyBorder="1" applyAlignment="1" applyProtection="1">
      <alignment horizontal="right" vertical="center"/>
    </xf>
    <xf numFmtId="0" fontId="2" fillId="0" borderId="0" xfId="0" applyFont="1"/>
    <xf numFmtId="0" fontId="4" fillId="0" borderId="11" xfId="0" applyFont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179" fontId="7" fillId="4" borderId="32" xfId="0" applyNumberFormat="1" applyFont="1" applyFill="1" applyBorder="1" applyAlignment="1" applyProtection="1">
      <alignment vertical="center"/>
    </xf>
    <xf numFmtId="179" fontId="7" fillId="0" borderId="32" xfId="0" applyNumberFormat="1" applyFont="1" applyFill="1" applyBorder="1" applyAlignment="1" applyProtection="1">
      <alignment vertical="center"/>
    </xf>
    <xf numFmtId="0" fontId="2" fillId="0" borderId="47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" fillId="0" borderId="48" xfId="0" applyFont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wrapText="1"/>
    </xf>
    <xf numFmtId="0" fontId="2" fillId="4" borderId="32" xfId="0" applyFont="1" applyFill="1" applyBorder="1" applyAlignment="1">
      <alignment horizontal="center" wrapText="1"/>
    </xf>
    <xf numFmtId="0" fontId="2" fillId="4" borderId="48" xfId="0" applyFont="1" applyFill="1" applyBorder="1" applyAlignment="1">
      <alignment horizont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179" fontId="7" fillId="4" borderId="47" xfId="0" applyNumberFormat="1" applyFont="1" applyFill="1" applyBorder="1" applyAlignment="1" applyProtection="1">
      <alignment vertical="center"/>
    </xf>
    <xf numFmtId="179" fontId="2" fillId="0" borderId="47" xfId="0" applyNumberFormat="1" applyFont="1" applyFill="1" applyBorder="1" applyAlignment="1" applyProtection="1">
      <alignment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1" xfId="0" quotePrefix="1" applyFont="1" applyBorder="1"/>
    <xf numFmtId="0" fontId="7" fillId="0" borderId="11" xfId="0" applyFont="1" applyBorder="1"/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176" fontId="4" fillId="3" borderId="39" xfId="0" applyNumberFormat="1" applyFont="1" applyFill="1" applyBorder="1" applyAlignment="1" applyProtection="1">
      <alignment vertical="center"/>
    </xf>
    <xf numFmtId="2" fontId="3" fillId="0" borderId="0" xfId="0" applyNumberFormat="1" applyFont="1" applyAlignment="1">
      <alignment vertical="center"/>
    </xf>
    <xf numFmtId="0" fontId="17" fillId="0" borderId="0" xfId="0" applyFont="1" applyFill="1" applyAlignment="1">
      <alignment vertical="top" wrapText="1"/>
    </xf>
    <xf numFmtId="0" fontId="18" fillId="0" borderId="0" xfId="0" applyFont="1" applyFill="1" applyAlignment="1">
      <alignment horizontal="left" vertical="center" wrapText="1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176" fontId="4" fillId="2" borderId="11" xfId="0" applyNumberFormat="1" applyFont="1" applyFill="1" applyBorder="1" applyAlignment="1" applyProtection="1">
      <alignment vertical="center" shrinkToFit="1"/>
      <protection locked="0"/>
    </xf>
    <xf numFmtId="176" fontId="4" fillId="2" borderId="12" xfId="0" applyNumberFormat="1" applyFont="1" applyFill="1" applyBorder="1" applyAlignment="1" applyProtection="1">
      <alignment vertical="center" shrinkToFit="1"/>
      <protection locked="0"/>
    </xf>
    <xf numFmtId="0" fontId="5" fillId="2" borderId="19" xfId="0" applyFont="1" applyFill="1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0" fontId="4" fillId="2" borderId="39" xfId="0" applyNumberFormat="1" applyFont="1" applyFill="1" applyBorder="1" applyAlignment="1" applyProtection="1">
      <alignment vertical="center" shrinkToFit="1"/>
      <protection locked="0"/>
    </xf>
    <xf numFmtId="0" fontId="4" fillId="3" borderId="39" xfId="0" applyNumberFormat="1" applyFont="1" applyFill="1" applyBorder="1" applyAlignment="1" applyProtection="1">
      <alignment vertical="center" shrinkToFit="1"/>
      <protection locked="0"/>
    </xf>
    <xf numFmtId="0" fontId="4" fillId="3" borderId="40" xfId="0" applyNumberFormat="1" applyFont="1" applyFill="1" applyBorder="1" applyAlignment="1" applyProtection="1">
      <alignment vertical="center" shrinkToFit="1"/>
      <protection locked="0"/>
    </xf>
    <xf numFmtId="0" fontId="4" fillId="2" borderId="9" xfId="0" applyNumberFormat="1" applyFont="1" applyFill="1" applyBorder="1" applyAlignment="1" applyProtection="1">
      <alignment vertical="center" shrinkToFit="1"/>
      <protection locked="0"/>
    </xf>
    <xf numFmtId="0" fontId="4" fillId="2" borderId="20" xfId="0" applyNumberFormat="1" applyFont="1" applyFill="1" applyBorder="1" applyAlignment="1" applyProtection="1">
      <alignment vertical="center" shrinkToFit="1"/>
      <protection locked="0"/>
    </xf>
    <xf numFmtId="0" fontId="4" fillId="2" borderId="14" xfId="0" applyNumberFormat="1" applyFont="1" applyFill="1" applyBorder="1" applyAlignment="1" applyProtection="1">
      <alignment vertical="center" shrinkToFit="1"/>
      <protection locked="0"/>
    </xf>
    <xf numFmtId="0" fontId="4" fillId="2" borderId="8" xfId="0" applyNumberFormat="1" applyFont="1" applyFill="1" applyBorder="1" applyAlignment="1" applyProtection="1">
      <alignment vertical="center" shrinkToFit="1"/>
      <protection locked="0"/>
    </xf>
    <xf numFmtId="178" fontId="4" fillId="2" borderId="39" xfId="0" applyNumberFormat="1" applyFont="1" applyFill="1" applyBorder="1" applyAlignment="1" applyProtection="1">
      <alignment vertical="center" shrinkToFit="1"/>
      <protection locked="0"/>
    </xf>
    <xf numFmtId="178" fontId="4" fillId="3" borderId="39" xfId="0" applyNumberFormat="1" applyFont="1" applyFill="1" applyBorder="1" applyAlignment="1" applyProtection="1">
      <alignment vertical="center" shrinkToFit="1"/>
      <protection locked="0"/>
    </xf>
    <xf numFmtId="178" fontId="4" fillId="3" borderId="40" xfId="0" applyNumberFormat="1" applyFont="1" applyFill="1" applyBorder="1" applyAlignment="1" applyProtection="1">
      <alignment vertical="center" shrinkToFit="1"/>
      <protection locked="0"/>
    </xf>
    <xf numFmtId="178" fontId="4" fillId="2" borderId="9" xfId="0" applyNumberFormat="1" applyFont="1" applyFill="1" applyBorder="1" applyAlignment="1" applyProtection="1">
      <alignment vertical="center" shrinkToFit="1"/>
      <protection locked="0"/>
    </xf>
    <xf numFmtId="178" fontId="4" fillId="2" borderId="20" xfId="0" applyNumberFormat="1" applyFont="1" applyFill="1" applyBorder="1" applyAlignment="1" applyProtection="1">
      <alignment vertical="center" shrinkToFit="1"/>
      <protection locked="0"/>
    </xf>
    <xf numFmtId="178" fontId="4" fillId="2" borderId="14" xfId="0" applyNumberFormat="1" applyFont="1" applyFill="1" applyBorder="1" applyAlignment="1" applyProtection="1">
      <alignment vertical="center" shrinkToFit="1"/>
      <protection locked="0"/>
    </xf>
    <xf numFmtId="178" fontId="4" fillId="2" borderId="8" xfId="0" applyNumberFormat="1" applyFont="1" applyFill="1" applyBorder="1" applyAlignment="1" applyProtection="1">
      <alignment vertical="center" shrinkToFit="1"/>
      <protection locked="0"/>
    </xf>
    <xf numFmtId="178" fontId="4" fillId="0" borderId="44" xfId="0" applyNumberFormat="1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19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7" fontId="4" fillId="2" borderId="33" xfId="0" applyNumberFormat="1" applyFont="1" applyFill="1" applyBorder="1" applyAlignment="1" applyProtection="1">
      <alignment vertical="center" shrinkToFit="1"/>
      <protection locked="0"/>
    </xf>
    <xf numFmtId="177" fontId="4" fillId="2" borderId="39" xfId="0" applyNumberFormat="1" applyFont="1" applyFill="1" applyBorder="1" applyAlignment="1" applyProtection="1">
      <alignment vertical="center" shrinkToFit="1"/>
      <protection locked="0"/>
    </xf>
    <xf numFmtId="177" fontId="4" fillId="0" borderId="44" xfId="0" applyNumberFormat="1" applyFont="1" applyBorder="1" applyAlignment="1">
      <alignment vertical="center" shrinkToFit="1"/>
    </xf>
    <xf numFmtId="177" fontId="4" fillId="2" borderId="58" xfId="0" applyNumberFormat="1" applyFont="1" applyFill="1" applyBorder="1" applyAlignment="1" applyProtection="1">
      <alignment vertical="center" shrinkToFit="1"/>
      <protection locked="0"/>
    </xf>
    <xf numFmtId="178" fontId="4" fillId="0" borderId="45" xfId="0" applyNumberFormat="1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2" borderId="33" xfId="0" applyNumberFormat="1" applyFont="1" applyFill="1" applyBorder="1" applyAlignment="1" applyProtection="1">
      <alignment vertical="center" shrinkToFit="1"/>
      <protection locked="0"/>
    </xf>
    <xf numFmtId="178" fontId="4" fillId="2" borderId="58" xfId="0" applyNumberFormat="1" applyFont="1" applyFill="1" applyBorder="1" applyAlignment="1" applyProtection="1">
      <alignment vertical="center" shrinkToFit="1"/>
      <protection locked="0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center" vertical="center"/>
    </xf>
    <xf numFmtId="176" fontId="4" fillId="2" borderId="37" xfId="0" applyNumberFormat="1" applyFont="1" applyFill="1" applyBorder="1" applyAlignment="1" applyProtection="1">
      <alignment horizontal="left" vertical="center" shrinkToFit="1"/>
      <protection locked="0"/>
    </xf>
    <xf numFmtId="176" fontId="4" fillId="2" borderId="38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42" xfId="0" applyNumberFormat="1" applyFont="1" applyBorder="1" applyAlignment="1">
      <alignment horizontal="left" vertical="center"/>
    </xf>
    <xf numFmtId="176" fontId="4" fillId="0" borderId="43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176" fontId="4" fillId="2" borderId="41" xfId="0" applyNumberFormat="1" applyFont="1" applyFill="1" applyBorder="1" applyAlignment="1" applyProtection="1">
      <alignment horizontal="left" vertical="center" shrinkToFit="1"/>
      <protection locked="0"/>
    </xf>
    <xf numFmtId="180" fontId="4" fillId="0" borderId="29" xfId="0" applyNumberFormat="1" applyFont="1" applyBorder="1" applyAlignment="1">
      <alignment horizontal="center" vertical="center"/>
    </xf>
    <xf numFmtId="180" fontId="4" fillId="0" borderId="7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176" fontId="4" fillId="2" borderId="37" xfId="0" applyNumberFormat="1" applyFont="1" applyFill="1" applyBorder="1" applyAlignment="1" applyProtection="1">
      <alignment vertical="center" shrinkToFit="1"/>
      <protection locked="0"/>
    </xf>
    <xf numFmtId="176" fontId="4" fillId="2" borderId="41" xfId="0" applyNumberFormat="1" applyFont="1" applyFill="1" applyBorder="1" applyAlignment="1" applyProtection="1">
      <alignment vertical="center" shrinkToFit="1"/>
      <protection locked="0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3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textRotation="255" wrapText="1"/>
    </xf>
    <xf numFmtId="0" fontId="2" fillId="4" borderId="28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4" borderId="11" xfId="0" applyFont="1" applyFill="1" applyBorder="1" applyAlignment="1">
      <alignment horizontal="center" textRotation="255" wrapText="1"/>
    </xf>
    <xf numFmtId="0" fontId="2" fillId="0" borderId="3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/>
    </xf>
    <xf numFmtId="14" fontId="2" fillId="0" borderId="34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  <color rgb="FFFFCCFF"/>
      <color rgb="FF0000FF"/>
      <color rgb="FFE1FFE1"/>
      <color rgb="FFCCFFCC"/>
      <color rgb="FFCCEC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2.png" /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555625</xdr:colOff>
      <xdr:row>1</xdr:row>
      <xdr:rowOff>22224</xdr:rowOff>
    </xdr:from>
    <xdr:to>
      <xdr:col>13</xdr:col>
      <xdr:colOff>238125</xdr:colOff>
      <xdr:row>41</xdr:row>
      <xdr:rowOff>121173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E0BA10A-C46A-48FA-9CE2-11E5DD556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4625" y="193674"/>
          <a:ext cx="4854575" cy="6956949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11</xdr:row>
      <xdr:rowOff>15126</xdr:rowOff>
    </xdr:from>
    <xdr:to>
      <xdr:col>5</xdr:col>
      <xdr:colOff>444674</xdr:colOff>
      <xdr:row>29</xdr:row>
      <xdr:rowOff>145116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9C7C56A-EE55-4001-A576-18B438147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125" y="1864097"/>
          <a:ext cx="3751343" cy="3155578"/>
        </a:xfrm>
        <a:prstGeom prst="rect">
          <a:avLst/>
        </a:prstGeom>
      </xdr:spPr>
    </xdr:pic>
    <xdr:clientData/>
  </xdr:twoCellAnchor>
  <xdr:twoCellAnchor>
    <xdr:from>
      <xdr:col>11</xdr:col>
      <xdr:colOff>28575</xdr:colOff>
      <xdr:row>13</xdr:row>
      <xdr:rowOff>28575</xdr:rowOff>
    </xdr:from>
    <xdr:to>
      <xdr:col>12</xdr:col>
      <xdr:colOff>123825</xdr:colOff>
      <xdr:row>14</xdr:row>
      <xdr:rowOff>76200</xdr:rowOff>
    </xdr:to>
    <xdr:sp macro="" textlink="">
      <xdr:nvSpPr>
        <xdr:cNvPr id="4" name="角丸四角形 22">
          <a:extLst>
            <a:ext uri="{FF2B5EF4-FFF2-40B4-BE49-F238E27FC236}">
              <a16:creationId xmlns:a16="http://schemas.microsoft.com/office/drawing/2014/main" id="{575D5FBA-F2D1-472B-9907-C04D78427B7D}"/>
            </a:ext>
          </a:extLst>
        </xdr:cNvPr>
        <xdr:cNvSpPr/>
      </xdr:nvSpPr>
      <xdr:spPr bwMode="auto">
        <a:xfrm>
          <a:off x="7258050" y="40109775"/>
          <a:ext cx="781050" cy="219075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38100</xdr:colOff>
      <xdr:row>14</xdr:row>
      <xdr:rowOff>66675</xdr:rowOff>
    </xdr:from>
    <xdr:to>
      <xdr:col>13</xdr:col>
      <xdr:colOff>152400</xdr:colOff>
      <xdr:row>16</xdr:row>
      <xdr:rowOff>66675</xdr:rowOff>
    </xdr:to>
    <xdr:sp macro="" textlink="">
      <xdr:nvSpPr>
        <xdr:cNvPr id="5" name="角丸四角形 25">
          <a:extLst>
            <a:ext uri="{FF2B5EF4-FFF2-40B4-BE49-F238E27FC236}">
              <a16:creationId xmlns:a16="http://schemas.microsoft.com/office/drawing/2014/main" id="{F81A0ECE-14D1-4E03-AEA4-1BB39D51C6CD}"/>
            </a:ext>
          </a:extLst>
        </xdr:cNvPr>
        <xdr:cNvSpPr/>
      </xdr:nvSpPr>
      <xdr:spPr bwMode="auto">
        <a:xfrm>
          <a:off x="7953375" y="40319325"/>
          <a:ext cx="800100" cy="342900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</xdr:colOff>
      <xdr:row>13</xdr:row>
      <xdr:rowOff>19050</xdr:rowOff>
    </xdr:from>
    <xdr:to>
      <xdr:col>16</xdr:col>
      <xdr:colOff>647700</xdr:colOff>
      <xdr:row>16</xdr:row>
      <xdr:rowOff>161925</xdr:rowOff>
    </xdr:to>
    <xdr:sp macro="" textlink="">
      <xdr:nvSpPr>
        <xdr:cNvPr id="6" name="角丸四角形吹き出し 38">
          <a:extLst>
            <a:ext uri="{FF2B5EF4-FFF2-40B4-BE49-F238E27FC236}">
              <a16:creationId xmlns:a16="http://schemas.microsoft.com/office/drawing/2014/main" id="{5264C335-5AED-45B8-B53A-479449429EE9}"/>
            </a:ext>
          </a:extLst>
        </xdr:cNvPr>
        <xdr:cNvSpPr/>
      </xdr:nvSpPr>
      <xdr:spPr bwMode="auto">
        <a:xfrm>
          <a:off x="9077325" y="40100250"/>
          <a:ext cx="2000250" cy="657225"/>
        </a:xfrm>
        <a:prstGeom prst="wedgeRoundRectCallout">
          <a:avLst>
            <a:gd name="adj1" fmla="val -65643"/>
            <a:gd name="adj2" fmla="val -10087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該当しない欄には「</a:t>
          </a:r>
          <a:r>
            <a:rPr kumimoji="1" lang="en-US" altLang="ja-JP" sz="1100">
              <a:solidFill>
                <a:srgbClr val="FF0000"/>
              </a:solidFill>
            </a:rPr>
            <a:t>0</a:t>
          </a:r>
          <a:r>
            <a:rPr kumimoji="1" lang="ja-JP" altLang="en-US" sz="1100">
              <a:solidFill>
                <a:srgbClr val="FF0000"/>
              </a:solidFill>
            </a:rPr>
            <a:t>」を入力してください。</a:t>
          </a:r>
        </a:p>
      </xdr:txBody>
    </xdr:sp>
    <xdr:clientData/>
  </xdr:twoCellAnchor>
  <xdr:twoCellAnchor>
    <xdr:from>
      <xdr:col>10</xdr:col>
      <xdr:colOff>66675</xdr:colOff>
      <xdr:row>39</xdr:row>
      <xdr:rowOff>133350</xdr:rowOff>
    </xdr:from>
    <xdr:to>
      <xdr:col>11</xdr:col>
      <xdr:colOff>142875</xdr:colOff>
      <xdr:row>41</xdr:row>
      <xdr:rowOff>28576</xdr:rowOff>
    </xdr:to>
    <xdr:sp macro="" textlink="">
      <xdr:nvSpPr>
        <xdr:cNvPr id="7" name="角丸四角形 41">
          <a:extLst>
            <a:ext uri="{FF2B5EF4-FFF2-40B4-BE49-F238E27FC236}">
              <a16:creationId xmlns:a16="http://schemas.microsoft.com/office/drawing/2014/main" id="{985E4F1D-7519-4F0F-9180-BE16E1449A3C}"/>
            </a:ext>
          </a:extLst>
        </xdr:cNvPr>
        <xdr:cNvSpPr/>
      </xdr:nvSpPr>
      <xdr:spPr bwMode="auto">
        <a:xfrm>
          <a:off x="6610350" y="44672250"/>
          <a:ext cx="762000" cy="238126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41</xdr:row>
      <xdr:rowOff>152401</xdr:rowOff>
    </xdr:from>
    <xdr:to>
      <xdr:col>14</xdr:col>
      <xdr:colOff>57150</xdr:colOff>
      <xdr:row>43</xdr:row>
      <xdr:rowOff>114300</xdr:rowOff>
    </xdr:to>
    <xdr:sp macro="" textlink="">
      <xdr:nvSpPr>
        <xdr:cNvPr id="8" name="角丸四角形吹き出し 39">
          <a:extLst>
            <a:ext uri="{FF2B5EF4-FFF2-40B4-BE49-F238E27FC236}">
              <a16:creationId xmlns:a16="http://schemas.microsoft.com/office/drawing/2014/main" id="{E5A4861D-9AFC-45E6-8532-891D39EE9B44}"/>
            </a:ext>
          </a:extLst>
        </xdr:cNvPr>
        <xdr:cNvSpPr/>
      </xdr:nvSpPr>
      <xdr:spPr bwMode="auto">
        <a:xfrm>
          <a:off x="6543675" y="45034201"/>
          <a:ext cx="2571750" cy="304799"/>
        </a:xfrm>
        <a:prstGeom prst="wedgeRoundRectCallout">
          <a:avLst>
            <a:gd name="adj1" fmla="val -26383"/>
            <a:gd name="adj2" fmla="val -91262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補正熱貫流率</a:t>
          </a:r>
          <a:r>
            <a:rPr kumimoji="1" lang="en-US" altLang="ja-JP" sz="1100">
              <a:solidFill>
                <a:srgbClr val="FF0000"/>
              </a:solidFill>
            </a:rPr>
            <a:t>Ur</a:t>
          </a:r>
          <a:r>
            <a:rPr kumimoji="1" lang="ja-JP" altLang="en-US" sz="1100">
              <a:solidFill>
                <a:srgbClr val="FF0000"/>
              </a:solidFill>
            </a:rPr>
            <a:t> を入力してください。</a:t>
          </a:r>
        </a:p>
      </xdr:txBody>
    </xdr:sp>
    <xdr:clientData/>
  </xdr:twoCellAnchor>
  <xdr:twoCellAnchor>
    <xdr:from>
      <xdr:col>1</xdr:col>
      <xdr:colOff>104775</xdr:colOff>
      <xdr:row>0</xdr:row>
      <xdr:rowOff>161925</xdr:rowOff>
    </xdr:from>
    <xdr:to>
      <xdr:col>5</xdr:col>
      <xdr:colOff>95251</xdr:colOff>
      <xdr:row>10</xdr:row>
      <xdr:rowOff>112059</xdr:rowOff>
    </xdr:to>
    <xdr:sp macro="" textlink="">
      <xdr:nvSpPr>
        <xdr:cNvPr id="9" name="角丸四角形吹き出し 42">
          <a:extLst>
            <a:ext uri="{FF2B5EF4-FFF2-40B4-BE49-F238E27FC236}">
              <a16:creationId xmlns:a16="http://schemas.microsoft.com/office/drawing/2014/main" id="{E8372E87-3FDA-45D4-ABDF-B65D074C1017}"/>
            </a:ext>
          </a:extLst>
        </xdr:cNvPr>
        <xdr:cNvSpPr/>
      </xdr:nvSpPr>
      <xdr:spPr bwMode="auto">
        <a:xfrm>
          <a:off x="788334" y="161925"/>
          <a:ext cx="2724711" cy="1631016"/>
        </a:xfrm>
        <a:prstGeom prst="wedgeRoundRectCallout">
          <a:avLst>
            <a:gd name="adj1" fmla="val 71455"/>
            <a:gd name="adj2" fmla="val -9916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200" b="1" u="sng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木造用入力例</a:t>
          </a:r>
          <a:r>
            <a:rPr kumimoji="1" lang="ja-JP" altLang="en-US" sz="1200" b="1">
              <a:solidFill>
                <a:srgbClr val="FF0000"/>
              </a:solidFill>
            </a:rPr>
            <a:t>：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下図の外壁の入力例です。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１）または２）のどちらかを利用します。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 baseline="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※RC</a:t>
          </a:r>
          <a:r>
            <a:rPr kumimoji="1" lang="ja-JP" altLang="en-US" sz="1100">
              <a:solidFill>
                <a:srgbClr val="FF0000"/>
              </a:solidFill>
            </a:rPr>
            <a:t>造は、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別シートでの計算となるため熱橋部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の欄はありません。また、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２）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の利用もできません。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149680</xdr:colOff>
      <xdr:row>31</xdr:row>
      <xdr:rowOff>152401</xdr:rowOff>
    </xdr:from>
    <xdr:to>
      <xdr:col>5</xdr:col>
      <xdr:colOff>333376</xdr:colOff>
      <xdr:row>34</xdr:row>
      <xdr:rowOff>0</xdr:rowOff>
    </xdr:to>
    <xdr:sp macro="" textlink="">
      <xdr:nvSpPr>
        <xdr:cNvPr id="10" name="角丸四角形吹き出し 44">
          <a:extLst>
            <a:ext uri="{FF2B5EF4-FFF2-40B4-BE49-F238E27FC236}">
              <a16:creationId xmlns:a16="http://schemas.microsoft.com/office/drawing/2014/main" id="{64471D11-D1C6-4E08-8D21-4E9AE058BA6A}"/>
            </a:ext>
          </a:extLst>
        </xdr:cNvPr>
        <xdr:cNvSpPr/>
      </xdr:nvSpPr>
      <xdr:spPr bwMode="auto">
        <a:xfrm>
          <a:off x="149680" y="43319701"/>
          <a:ext cx="3612696" cy="361949"/>
        </a:xfrm>
        <a:prstGeom prst="wedgeRoundRectCallout">
          <a:avLst>
            <a:gd name="adj1" fmla="val 59024"/>
            <a:gd name="adj2" fmla="val -157255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１）と同じ壁を２）に入力した場合の入力例です。</a:t>
          </a:r>
        </a:p>
      </xdr:txBody>
    </xdr:sp>
    <xdr:clientData/>
  </xdr:twoCellAnchor>
  <xdr:twoCellAnchor>
    <xdr:from>
      <xdr:col>14</xdr:col>
      <xdr:colOff>0</xdr:colOff>
      <xdr:row>5</xdr:row>
      <xdr:rowOff>0</xdr:rowOff>
    </xdr:from>
    <xdr:to>
      <xdr:col>16</xdr:col>
      <xdr:colOff>638175</xdr:colOff>
      <xdr:row>7</xdr:row>
      <xdr:rowOff>123825</xdr:rowOff>
    </xdr:to>
    <xdr:sp macro="" textlink="">
      <xdr:nvSpPr>
        <xdr:cNvPr id="11" name="角丸四角形吹き出し 45">
          <a:extLst>
            <a:ext uri="{FF2B5EF4-FFF2-40B4-BE49-F238E27FC236}">
              <a16:creationId xmlns:a16="http://schemas.microsoft.com/office/drawing/2014/main" id="{F4F91DE7-2F16-42A8-BC00-93B33FC8B021}"/>
            </a:ext>
          </a:extLst>
        </xdr:cNvPr>
        <xdr:cNvSpPr/>
      </xdr:nvSpPr>
      <xdr:spPr bwMode="auto">
        <a:xfrm>
          <a:off x="9058275" y="38709600"/>
          <a:ext cx="2009775" cy="466725"/>
        </a:xfrm>
        <a:prstGeom prst="wedgeRoundRectCallout">
          <a:avLst>
            <a:gd name="adj1" fmla="val -65361"/>
            <a:gd name="adj2" fmla="val 30136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面積比率を入力してください。</a:t>
          </a:r>
        </a:p>
      </xdr:txBody>
    </xdr:sp>
    <xdr:clientData/>
  </xdr:twoCellAnchor>
  <xdr:twoCellAnchor>
    <xdr:from>
      <xdr:col>9</xdr:col>
      <xdr:colOff>323849</xdr:colOff>
      <xdr:row>27</xdr:row>
      <xdr:rowOff>19051</xdr:rowOff>
    </xdr:from>
    <xdr:to>
      <xdr:col>16</xdr:col>
      <xdr:colOff>523875</xdr:colOff>
      <xdr:row>29</xdr:row>
      <xdr:rowOff>142877</xdr:rowOff>
    </xdr:to>
    <xdr:sp macro="" textlink="">
      <xdr:nvSpPr>
        <xdr:cNvPr id="13" name="角丸四角形吹き出し 48">
          <a:extLst>
            <a:ext uri="{FF2B5EF4-FFF2-40B4-BE49-F238E27FC236}">
              <a16:creationId xmlns:a16="http://schemas.microsoft.com/office/drawing/2014/main" id="{1D291495-7609-49C5-9565-2FAD4B215EC9}"/>
            </a:ext>
          </a:extLst>
        </xdr:cNvPr>
        <xdr:cNvSpPr/>
      </xdr:nvSpPr>
      <xdr:spPr bwMode="auto">
        <a:xfrm>
          <a:off x="6496049" y="42500551"/>
          <a:ext cx="4457701" cy="466726"/>
        </a:xfrm>
        <a:prstGeom prst="wedgeRoundRectCallout">
          <a:avLst>
            <a:gd name="adj1" fmla="val -58943"/>
            <a:gd name="adj2" fmla="val 36938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熱貫流率補正法・・・断熱部のみの熱貫流率を求め、補正熱貫流率の値を加えて計算する方法です。</a:t>
          </a:r>
        </a:p>
      </xdr:txBody>
    </xdr:sp>
    <xdr:clientData/>
  </xdr:twoCellAnchor>
  <xdr:twoCellAnchor>
    <xdr:from>
      <xdr:col>11</xdr:col>
      <xdr:colOff>28575</xdr:colOff>
      <xdr:row>6</xdr:row>
      <xdr:rowOff>57150</xdr:rowOff>
    </xdr:from>
    <xdr:to>
      <xdr:col>13</xdr:col>
      <xdr:colOff>142875</xdr:colOff>
      <xdr:row>7</xdr:row>
      <xdr:rowOff>133350</xdr:rowOff>
    </xdr:to>
    <xdr:sp macro="" textlink="">
      <xdr:nvSpPr>
        <xdr:cNvPr id="14" name="角丸四角形 49">
          <a:extLst>
            <a:ext uri="{FF2B5EF4-FFF2-40B4-BE49-F238E27FC236}">
              <a16:creationId xmlns:a16="http://schemas.microsoft.com/office/drawing/2014/main" id="{318F820E-8DDC-4D0B-9E50-C02DC5C581F6}"/>
            </a:ext>
          </a:extLst>
        </xdr:cNvPr>
        <xdr:cNvSpPr/>
      </xdr:nvSpPr>
      <xdr:spPr bwMode="auto">
        <a:xfrm>
          <a:off x="7258050" y="38938200"/>
          <a:ext cx="1485900" cy="247650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449035</xdr:colOff>
      <xdr:row>8</xdr:row>
      <xdr:rowOff>125186</xdr:rowOff>
    </xdr:from>
    <xdr:to>
      <xdr:col>16</xdr:col>
      <xdr:colOff>634093</xdr:colOff>
      <xdr:row>12</xdr:row>
      <xdr:rowOff>96611</xdr:rowOff>
    </xdr:to>
    <xdr:sp macro="" textlink="">
      <xdr:nvSpPr>
        <xdr:cNvPr id="15" name="角丸四角形吹き出し 51">
          <a:extLst>
            <a:ext uri="{FF2B5EF4-FFF2-40B4-BE49-F238E27FC236}">
              <a16:creationId xmlns:a16="http://schemas.microsoft.com/office/drawing/2014/main" id="{0CE7A723-0E84-41A7-9F61-8B57AE2A9F78}"/>
            </a:ext>
          </a:extLst>
        </xdr:cNvPr>
        <xdr:cNvSpPr/>
      </xdr:nvSpPr>
      <xdr:spPr bwMode="auto">
        <a:xfrm>
          <a:off x="9050110" y="39349136"/>
          <a:ext cx="2013858" cy="657225"/>
        </a:xfrm>
        <a:prstGeom prst="wedgeRoundRectCallout">
          <a:avLst>
            <a:gd name="adj1" fmla="val -67953"/>
            <a:gd name="adj2" fmla="val 19966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室内側表面熱伝達抵抗</a:t>
          </a:r>
          <a:r>
            <a:rPr kumimoji="1" lang="en-US" altLang="ja-JP" sz="1100">
              <a:solidFill>
                <a:srgbClr val="FF0000"/>
              </a:solidFill>
            </a:rPr>
            <a:t>Rsi</a:t>
          </a:r>
          <a:r>
            <a:rPr kumimoji="1" lang="ja-JP" altLang="en-US" sz="1100">
              <a:solidFill>
                <a:srgbClr val="FF0000"/>
              </a:solidFill>
            </a:rPr>
            <a:t> を入力してください。</a:t>
          </a:r>
        </a:p>
      </xdr:txBody>
    </xdr:sp>
    <xdr:clientData/>
  </xdr:twoCellAnchor>
  <xdr:twoCellAnchor>
    <xdr:from>
      <xdr:col>14</xdr:col>
      <xdr:colOff>57150</xdr:colOff>
      <xdr:row>19</xdr:row>
      <xdr:rowOff>19050</xdr:rowOff>
    </xdr:from>
    <xdr:to>
      <xdr:col>16</xdr:col>
      <xdr:colOff>638175</xdr:colOff>
      <xdr:row>22</xdr:row>
      <xdr:rowOff>161925</xdr:rowOff>
    </xdr:to>
    <xdr:sp macro="" textlink="">
      <xdr:nvSpPr>
        <xdr:cNvPr id="16" name="角丸四角形吹き出し 52">
          <a:extLst>
            <a:ext uri="{FF2B5EF4-FFF2-40B4-BE49-F238E27FC236}">
              <a16:creationId xmlns:a16="http://schemas.microsoft.com/office/drawing/2014/main" id="{9E72DA07-0953-499F-AEC0-5DB5D2034CB2}"/>
            </a:ext>
          </a:extLst>
        </xdr:cNvPr>
        <xdr:cNvSpPr/>
      </xdr:nvSpPr>
      <xdr:spPr bwMode="auto">
        <a:xfrm>
          <a:off x="9115425" y="41128950"/>
          <a:ext cx="1952625" cy="657225"/>
        </a:xfrm>
        <a:prstGeom prst="wedgeRoundRectCallout">
          <a:avLst>
            <a:gd name="adj1" fmla="val -72014"/>
            <a:gd name="adj2" fmla="val -20883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外気側表面熱伝達抵抗  </a:t>
          </a:r>
          <a:r>
            <a:rPr kumimoji="1" lang="en-US" altLang="ja-JP" sz="1100">
              <a:solidFill>
                <a:srgbClr val="FF0000"/>
              </a:solidFill>
            </a:rPr>
            <a:t>Rse</a:t>
          </a:r>
          <a:r>
            <a:rPr kumimoji="1" lang="ja-JP" altLang="en-US" sz="1100">
              <a:solidFill>
                <a:srgbClr val="FF0000"/>
              </a:solidFill>
            </a:rPr>
            <a:t> を入力してください。</a:t>
          </a:r>
        </a:p>
      </xdr:txBody>
    </xdr:sp>
    <xdr:clientData/>
  </xdr:twoCellAnchor>
  <xdr:twoCellAnchor>
    <xdr:from>
      <xdr:col>3</xdr:col>
      <xdr:colOff>552450</xdr:colOff>
      <xdr:row>18</xdr:row>
      <xdr:rowOff>19050</xdr:rowOff>
    </xdr:from>
    <xdr:to>
      <xdr:col>4</xdr:col>
      <xdr:colOff>152400</xdr:colOff>
      <xdr:row>19</xdr:row>
      <xdr:rowOff>47625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75F05C71-C1E9-4001-9D44-DE9711AD9B2F}"/>
            </a:ext>
          </a:extLst>
        </xdr:cNvPr>
        <xdr:cNvSpPr/>
      </xdr:nvSpPr>
      <xdr:spPr bwMode="auto">
        <a:xfrm>
          <a:off x="2609850" y="40957500"/>
          <a:ext cx="285750" cy="2000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295276</xdr:colOff>
      <xdr:row>0</xdr:row>
      <xdr:rowOff>38100</xdr:rowOff>
    </xdr:from>
    <xdr:to>
      <xdr:col>16</xdr:col>
      <xdr:colOff>628650</xdr:colOff>
      <xdr:row>2</xdr:row>
      <xdr:rowOff>28575</xdr:rowOff>
    </xdr:to>
    <xdr:sp macro="" textlink="">
      <xdr:nvSpPr>
        <xdr:cNvPr id="18" name="角丸四角形 13">
          <a:extLst>
            <a:ext uri="{FF2B5EF4-FFF2-40B4-BE49-F238E27FC236}">
              <a16:creationId xmlns:a16="http://schemas.microsoft.com/office/drawing/2014/main" id="{8B8C333B-85BF-49A6-870D-CC9F14E8A33D}"/>
            </a:ext>
          </a:extLst>
        </xdr:cNvPr>
        <xdr:cNvSpPr/>
      </xdr:nvSpPr>
      <xdr:spPr bwMode="auto">
        <a:xfrm>
          <a:off x="8210551" y="38100"/>
          <a:ext cx="3076574" cy="333375"/>
        </a:xfrm>
        <a:prstGeom prst="roundRect">
          <a:avLst/>
        </a:prstGeom>
        <a:solidFill>
          <a:srgbClr val="FFFFCC"/>
        </a:solidFill>
        <a:ln w="2857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シートをコピーして使用することも可能です。</a:t>
          </a:r>
        </a:p>
      </xdr:txBody>
    </xdr:sp>
    <xdr:clientData/>
  </xdr:twoCellAnchor>
  <xdr:twoCellAnchor>
    <xdr:from>
      <xdr:col>7</xdr:col>
      <xdr:colOff>134472</xdr:colOff>
      <xdr:row>0</xdr:row>
      <xdr:rowOff>33618</xdr:rowOff>
    </xdr:from>
    <xdr:to>
      <xdr:col>12</xdr:col>
      <xdr:colOff>168089</xdr:colOff>
      <xdr:row>3</xdr:row>
      <xdr:rowOff>78441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496727F2-8ECD-4A25-B9BC-23AAC5461F4A}"/>
            </a:ext>
          </a:extLst>
        </xdr:cNvPr>
        <xdr:cNvSpPr/>
      </xdr:nvSpPr>
      <xdr:spPr bwMode="auto">
        <a:xfrm>
          <a:off x="4919384" y="33618"/>
          <a:ext cx="3137646" cy="549088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部位</a:t>
          </a:r>
          <a:r>
            <a:rPr kumimoji="1" lang="en-US" altLang="ja-JP" sz="1100"/>
            <a:t>U</a:t>
          </a:r>
          <a:r>
            <a:rPr kumimoji="1" lang="ja-JP" altLang="en-US" sz="1100"/>
            <a:t>値計算シート </a:t>
          </a:r>
          <a:r>
            <a:rPr kumimoji="1" lang="ja-JP" altLang="en-US" sz="1100" b="1"/>
            <a:t>＜部位＞ </a:t>
          </a:r>
          <a:r>
            <a:rPr kumimoji="1" lang="ja-JP" altLang="en-US" sz="1100"/>
            <a:t>の熱貫流率</a:t>
          </a:r>
          <a:r>
            <a:rPr kumimoji="1" lang="en-US" altLang="ja-JP" sz="1100"/>
            <a:t>【</a:t>
          </a:r>
          <a:r>
            <a:rPr kumimoji="1" lang="ja-JP" altLang="en-US" sz="1100"/>
            <a:t>木造用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>
    <xdr:from>
      <xdr:col>10</xdr:col>
      <xdr:colOff>76199</xdr:colOff>
      <xdr:row>2</xdr:row>
      <xdr:rowOff>57150</xdr:rowOff>
    </xdr:from>
    <xdr:to>
      <xdr:col>16</xdr:col>
      <xdr:colOff>638174</xdr:colOff>
      <xdr:row>4</xdr:row>
      <xdr:rowOff>161925</xdr:rowOff>
    </xdr:to>
    <xdr:sp macro="" textlink="">
      <xdr:nvSpPr>
        <xdr:cNvPr id="12" name="角丸四角形吹き出し 47">
          <a:extLst>
            <a:ext uri="{FF2B5EF4-FFF2-40B4-BE49-F238E27FC236}">
              <a16:creationId xmlns:a16="http://schemas.microsoft.com/office/drawing/2014/main" id="{E4D549FE-532F-4DC4-B3E7-026CA1F66F0E}"/>
            </a:ext>
          </a:extLst>
        </xdr:cNvPr>
        <xdr:cNvSpPr/>
      </xdr:nvSpPr>
      <xdr:spPr bwMode="auto">
        <a:xfrm>
          <a:off x="6619874" y="38252400"/>
          <a:ext cx="4448175" cy="447675"/>
        </a:xfrm>
        <a:prstGeom prst="wedgeRoundRectCallout">
          <a:avLst>
            <a:gd name="adj1" fmla="val -59121"/>
            <a:gd name="adj2" fmla="val 30382"/>
            <a:gd name="adj3" fmla="val 1666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面積比率法・・・あらかじめ定めてある一般部（断熱部）と熱橋部の面積比率を用いて計算する方法です。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</xdr:row>
      <xdr:rowOff>0</xdr:rowOff>
    </xdr:from>
    <xdr:to>
      <xdr:col>9</xdr:col>
      <xdr:colOff>295275</xdr:colOff>
      <xdr:row>2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C70380F-B1F8-4F29-94B9-3A249ED253A3}"/>
            </a:ext>
          </a:extLst>
        </xdr:cNvPr>
        <xdr:cNvSpPr txBox="1"/>
      </xdr:nvSpPr>
      <xdr:spPr>
        <a:xfrm>
          <a:off x="8353425" y="314325"/>
          <a:ext cx="26670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showGridLines="0" view="pageBreakPreview" zoomScaleNormal="100" zoomScaleSheetLayoutView="100" workbookViewId="0">
      <selection activeCell="C1" sqref="C1"/>
    </sheetView>
  </sheetViews>
  <sheetFormatPr defaultRowHeight="13.5" x14ac:dyDescent="0.15"/>
  <cols>
    <col min="1" max="1" width="5.75" style="73" customWidth="1"/>
    <col min="2" max="2" width="84.75" style="73" customWidth="1"/>
    <col min="3" max="3" width="9" style="73" customWidth="1"/>
    <col min="4" max="16384" width="9" style="73"/>
  </cols>
  <sheetData>
    <row r="1" spans="1:2" ht="25.5" customHeight="1" x14ac:dyDescent="0.15">
      <c r="A1" s="132" t="s">
        <v>69</v>
      </c>
      <c r="B1" s="132"/>
    </row>
    <row r="3" spans="1:2" ht="40.5" x14ac:dyDescent="0.15">
      <c r="A3" s="73" t="s">
        <v>68</v>
      </c>
      <c r="B3" s="74" t="s">
        <v>67</v>
      </c>
    </row>
    <row r="4" spans="1:2" ht="116.25" customHeight="1" x14ac:dyDescent="0.15">
      <c r="A4" s="75" t="s">
        <v>64</v>
      </c>
      <c r="B4" s="74" t="s">
        <v>92</v>
      </c>
    </row>
    <row r="5" spans="1:2" ht="102" x14ac:dyDescent="0.15">
      <c r="A5" s="75" t="s">
        <v>65</v>
      </c>
      <c r="B5" s="74" t="s">
        <v>66</v>
      </c>
    </row>
    <row r="6" spans="1:2" ht="51" x14ac:dyDescent="0.15">
      <c r="A6" s="90" t="s">
        <v>76</v>
      </c>
      <c r="B6" s="91" t="s">
        <v>94</v>
      </c>
    </row>
  </sheetData>
  <sheetProtection algorithmName="SHA-512" hashValue="0WN09ALgBCPrRxe7EV5zSEeF80xBulEcaSLu9yr9CurhNIm/QpXvFO7U0Tn/ZjWTsRcgW7dmL/M8Xi+nmv63Bw==" saltValue="BYIYG47pvntC8NVsdm4EJA==" spinCount="100000" sheet="1" objects="1" scenarios="1" selectLockedCells="1"/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&amp;Rver.1.0[H28]</oddHeader>
    <oddFooter>&amp;Ccopyright © 2020 hyoukakyoukai all rights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C0434-D18D-488C-A9A4-8CB9DE721798}">
  <sheetPr>
    <pageSetUpPr fitToPage="1"/>
  </sheetPr>
  <dimension ref="A4:P44"/>
  <sheetViews>
    <sheetView showGridLines="0" view="pageBreakPreview" zoomScale="85" zoomScaleNormal="100" zoomScaleSheetLayoutView="85" zoomScalePageLayoutView="70" workbookViewId="0">
      <selection activeCell="R2" sqref="R2"/>
    </sheetView>
  </sheetViews>
  <sheetFormatPr defaultRowHeight="13.5" x14ac:dyDescent="0.15"/>
  <cols>
    <col min="10" max="10" width="4.875" customWidth="1"/>
  </cols>
  <sheetData>
    <row r="4" spans="2:16" x14ac:dyDescent="0.15">
      <c r="B4" s="117"/>
    </row>
    <row r="5" spans="2:16" x14ac:dyDescent="0.15">
      <c r="B5" s="117"/>
    </row>
    <row r="6" spans="2:16" x14ac:dyDescent="0.15">
      <c r="B6" s="117"/>
    </row>
    <row r="9" spans="2:16" x14ac:dyDescent="0.15">
      <c r="K9" s="133"/>
      <c r="L9" s="133"/>
      <c r="M9" s="133"/>
      <c r="N9" s="133"/>
      <c r="O9" s="133"/>
      <c r="P9" s="133"/>
    </row>
    <row r="11" spans="2:16" x14ac:dyDescent="0.15">
      <c r="I11" s="118"/>
      <c r="K11" s="133"/>
      <c r="L11" s="133"/>
      <c r="M11" s="133"/>
      <c r="N11" s="133"/>
      <c r="O11" s="133"/>
      <c r="P11" s="133"/>
    </row>
    <row r="13" spans="2:16" x14ac:dyDescent="0.15">
      <c r="I13" s="118"/>
      <c r="J13" s="118"/>
      <c r="K13" s="117"/>
      <c r="O13" s="134"/>
      <c r="P13" s="134"/>
    </row>
    <row r="14" spans="2:16" x14ac:dyDescent="0.15">
      <c r="O14" s="134"/>
      <c r="P14" s="134"/>
    </row>
    <row r="15" spans="2:16" x14ac:dyDescent="0.15">
      <c r="I15" s="118"/>
      <c r="J15" s="118"/>
      <c r="O15" s="134"/>
      <c r="P15" s="134"/>
    </row>
    <row r="27" spans="9:16" x14ac:dyDescent="0.15">
      <c r="K27" s="133"/>
      <c r="L27" s="133"/>
      <c r="M27" s="133"/>
      <c r="N27" s="133"/>
      <c r="O27" s="133"/>
      <c r="P27" s="133"/>
    </row>
    <row r="31" spans="9:16" x14ac:dyDescent="0.15">
      <c r="J31" s="118"/>
    </row>
    <row r="32" spans="9:16" x14ac:dyDescent="0.15">
      <c r="I32" s="119"/>
    </row>
    <row r="36" spans="1:16" x14ac:dyDescent="0.15">
      <c r="A36" s="120"/>
      <c r="B36" s="120"/>
      <c r="C36" s="120"/>
      <c r="D36" s="120"/>
      <c r="E36" s="120"/>
      <c r="F36" s="120"/>
    </row>
    <row r="37" spans="1:16" x14ac:dyDescent="0.15">
      <c r="A37" s="120"/>
      <c r="B37" s="120"/>
      <c r="C37" s="120"/>
      <c r="D37" s="120"/>
      <c r="E37" s="120"/>
      <c r="F37" s="120"/>
    </row>
    <row r="38" spans="1:16" x14ac:dyDescent="0.15">
      <c r="A38" s="120"/>
      <c r="B38" s="120"/>
      <c r="C38" s="120"/>
      <c r="D38" s="120"/>
      <c r="E38" s="120"/>
      <c r="F38" s="120"/>
      <c r="G38" s="120"/>
      <c r="H38" s="120"/>
      <c r="K38" s="120"/>
      <c r="L38" s="120"/>
      <c r="M38" s="120"/>
      <c r="N38" s="120"/>
      <c r="O38" s="120"/>
      <c r="P38" s="120"/>
    </row>
    <row r="39" spans="1:16" x14ac:dyDescent="0.15">
      <c r="A39" s="135" t="s">
        <v>79</v>
      </c>
      <c r="B39" s="135"/>
      <c r="C39" s="135"/>
      <c r="D39" s="135"/>
      <c r="E39" s="135"/>
      <c r="F39" s="120"/>
    </row>
    <row r="40" spans="1:16" x14ac:dyDescent="0.15">
      <c r="A40" s="135"/>
      <c r="B40" s="135"/>
      <c r="C40" s="135"/>
      <c r="D40" s="135"/>
      <c r="E40" s="135"/>
      <c r="F40" s="120"/>
    </row>
    <row r="41" spans="1:16" x14ac:dyDescent="0.15">
      <c r="A41" s="135"/>
      <c r="B41" s="135"/>
      <c r="C41" s="135"/>
      <c r="D41" s="135"/>
      <c r="E41" s="135"/>
    </row>
    <row r="42" spans="1:16" x14ac:dyDescent="0.15">
      <c r="A42" s="135"/>
      <c r="B42" s="135"/>
      <c r="C42" s="135"/>
      <c r="D42" s="135"/>
      <c r="E42" s="135"/>
      <c r="I42" s="120"/>
      <c r="J42" s="120"/>
    </row>
    <row r="43" spans="1:16" x14ac:dyDescent="0.15">
      <c r="A43" s="135"/>
      <c r="B43" s="135"/>
      <c r="C43" s="135"/>
      <c r="D43" s="135"/>
      <c r="E43" s="135"/>
    </row>
    <row r="44" spans="1:16" x14ac:dyDescent="0.15">
      <c r="A44" s="135"/>
      <c r="B44" s="135"/>
      <c r="C44" s="135"/>
      <c r="D44" s="135"/>
      <c r="E44" s="135"/>
    </row>
  </sheetData>
  <sheetProtection algorithmName="SHA-512" hashValue="W6xSfkHBQRY+NGhBpAdWFof8kL14OP6CVnvm8U4NTz0jQzNFj8eMnRIOlWr/A4LxzXNL7eSq6pjlXaJ86eMfRw==" saltValue="uxx2EGF/mchEwZro7SqTtA==" spinCount="100000" sheet="1" objects="1" scenarios="1"/>
  <mergeCells count="5">
    <mergeCell ref="K9:P9"/>
    <mergeCell ref="K11:P11"/>
    <mergeCell ref="O13:P15"/>
    <mergeCell ref="K27:P27"/>
    <mergeCell ref="A39:E44"/>
  </mergeCells>
  <phoneticPr fontId="1"/>
  <pageMargins left="0.7" right="0.7" top="0.75" bottom="0.75" header="0.3" footer="0.3"/>
  <pageSetup paperSize="9" scale="89" orientation="landscape" r:id="rId1"/>
  <headerFooter>
    <oddHeader>&amp;Rver.1.0[H28]</oddHeader>
    <oddFooter>&amp;Ccopyright © 2020 hyoukakyoukai all rights reserved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FF0000"/>
  </sheetPr>
  <dimension ref="A1:CB42"/>
  <sheetViews>
    <sheetView tabSelected="1" view="pageBreakPreview" topLeftCell="B4" zoomScaleNormal="100" zoomScaleSheetLayoutView="100" workbookViewId="0">
      <selection activeCell="B12" sqref="B12:C12"/>
    </sheetView>
  </sheetViews>
  <sheetFormatPr defaultRowHeight="15" customHeight="1" x14ac:dyDescent="0.15"/>
  <cols>
    <col min="1" max="1" width="0.875" style="1" customWidth="1"/>
    <col min="2" max="2" width="4.625" style="1" customWidth="1"/>
    <col min="3" max="3" width="47.125" style="1" customWidth="1"/>
    <col min="4" max="4" width="12.625" style="1" customWidth="1"/>
    <col min="5" max="7" width="10.625" style="1" customWidth="1"/>
    <col min="8" max="9" width="0.875" style="1" customWidth="1"/>
    <col min="10" max="10" width="4.625" style="1" customWidth="1"/>
    <col min="11" max="11" width="47.125" style="1" customWidth="1"/>
    <col min="12" max="12" width="12.625" style="1" customWidth="1"/>
    <col min="13" max="15" width="10.625" style="1" customWidth="1"/>
    <col min="16" max="17" width="0.875" style="1" customWidth="1"/>
    <col min="18" max="18" width="4.625" style="1" customWidth="1"/>
    <col min="19" max="19" width="47.125" style="1" customWidth="1"/>
    <col min="20" max="20" width="12.625" style="1" customWidth="1"/>
    <col min="21" max="23" width="10.625" style="1" customWidth="1"/>
    <col min="24" max="25" width="0.875" style="1" customWidth="1"/>
    <col min="26" max="26" width="4.625" style="1" customWidth="1"/>
    <col min="27" max="27" width="47.125" style="1" customWidth="1"/>
    <col min="28" max="28" width="12.625" style="1" customWidth="1"/>
    <col min="29" max="31" width="10.625" style="1" customWidth="1"/>
    <col min="32" max="33" width="0.875" style="1" customWidth="1"/>
    <col min="34" max="34" width="4.625" style="1" customWidth="1"/>
    <col min="35" max="35" width="47.125" style="1" customWidth="1"/>
    <col min="36" max="36" width="12.625" style="1" customWidth="1"/>
    <col min="37" max="39" width="10.625" style="1" customWidth="1"/>
    <col min="40" max="41" width="0.875" style="1" customWidth="1"/>
    <col min="42" max="42" width="4.625" style="1" customWidth="1"/>
    <col min="43" max="43" width="47.125" style="1" customWidth="1"/>
    <col min="44" max="44" width="12.625" style="1" customWidth="1"/>
    <col min="45" max="47" width="10.625" style="1" customWidth="1"/>
    <col min="48" max="49" width="0.875" style="1" customWidth="1"/>
    <col min="50" max="50" width="4.625" style="1" customWidth="1"/>
    <col min="51" max="51" width="47.125" style="1" customWidth="1"/>
    <col min="52" max="52" width="12.625" style="1" customWidth="1"/>
    <col min="53" max="55" width="10.625" style="1" customWidth="1"/>
    <col min="56" max="57" width="0.875" style="1" customWidth="1"/>
    <col min="58" max="58" width="4.625" style="1" customWidth="1"/>
    <col min="59" max="59" width="47.125" style="1" customWidth="1"/>
    <col min="60" max="60" width="12.625" style="1" customWidth="1"/>
    <col min="61" max="63" width="10.625" style="1" customWidth="1"/>
    <col min="64" max="65" width="0.875" style="1" customWidth="1"/>
    <col min="66" max="66" width="4.625" style="1" customWidth="1"/>
    <col min="67" max="67" width="47.125" style="1" customWidth="1"/>
    <col min="68" max="68" width="12.625" style="1" customWidth="1"/>
    <col min="69" max="71" width="10.625" style="1" customWidth="1"/>
    <col min="72" max="73" width="0.875" style="1" customWidth="1"/>
    <col min="74" max="74" width="4.625" style="1" customWidth="1"/>
    <col min="75" max="75" width="47.125" style="1" customWidth="1"/>
    <col min="76" max="76" width="12.625" style="1" customWidth="1"/>
    <col min="77" max="79" width="10.625" style="1" customWidth="1"/>
    <col min="80" max="80" width="0.875" style="1" customWidth="1"/>
    <col min="81" max="16384" width="9" style="1"/>
  </cols>
  <sheetData>
    <row r="1" spans="1:80" ht="5.0999999999999996" customHeight="1" x14ac:dyDescent="0.15"/>
    <row r="2" spans="1:80" ht="30" customHeight="1" x14ac:dyDescent="0.15">
      <c r="B2" s="136" t="s">
        <v>88</v>
      </c>
      <c r="C2" s="136"/>
      <c r="D2" s="136"/>
      <c r="E2" s="136"/>
      <c r="F2" s="136"/>
      <c r="G2" s="136"/>
      <c r="H2" s="89"/>
      <c r="J2" s="136" t="s">
        <v>88</v>
      </c>
      <c r="K2" s="136"/>
      <c r="L2" s="136"/>
      <c r="M2" s="136"/>
      <c r="N2" s="136"/>
      <c r="O2" s="136"/>
      <c r="P2" s="89"/>
      <c r="R2" s="136" t="s">
        <v>88</v>
      </c>
      <c r="S2" s="136"/>
      <c r="T2" s="136"/>
      <c r="U2" s="136"/>
      <c r="V2" s="136"/>
      <c r="W2" s="136"/>
      <c r="X2" s="89"/>
      <c r="Z2" s="136" t="s">
        <v>88</v>
      </c>
      <c r="AA2" s="136"/>
      <c r="AB2" s="136"/>
      <c r="AC2" s="136"/>
      <c r="AD2" s="136"/>
      <c r="AE2" s="136"/>
      <c r="AF2" s="136" t="s">
        <v>88</v>
      </c>
      <c r="AG2" s="136"/>
      <c r="AH2" s="136"/>
      <c r="AI2" s="136"/>
      <c r="AJ2" s="136"/>
      <c r="AK2" s="136"/>
      <c r="AL2" s="136"/>
      <c r="AM2" s="136"/>
      <c r="AN2" s="89"/>
      <c r="AO2" s="89"/>
      <c r="AP2" s="136" t="s">
        <v>89</v>
      </c>
      <c r="AQ2" s="136"/>
      <c r="AR2" s="136"/>
      <c r="AS2" s="136"/>
      <c r="AT2" s="136"/>
      <c r="AU2" s="136"/>
      <c r="AV2" s="89"/>
      <c r="AW2" s="89"/>
      <c r="AX2" s="136" t="s">
        <v>88</v>
      </c>
      <c r="AY2" s="136"/>
      <c r="AZ2" s="136"/>
      <c r="BA2" s="136"/>
      <c r="BB2" s="136"/>
      <c r="BC2" s="136"/>
      <c r="BD2" s="89"/>
      <c r="BE2" s="89"/>
      <c r="BF2" s="136" t="s">
        <v>89</v>
      </c>
      <c r="BG2" s="136"/>
      <c r="BH2" s="136"/>
      <c r="BI2" s="136"/>
      <c r="BJ2" s="136"/>
      <c r="BK2" s="136"/>
      <c r="BL2" s="89"/>
      <c r="BM2" s="89"/>
      <c r="BN2" s="136" t="s">
        <v>89</v>
      </c>
      <c r="BO2" s="136"/>
      <c r="BP2" s="136"/>
      <c r="BQ2" s="136"/>
      <c r="BR2" s="136"/>
      <c r="BS2" s="136"/>
      <c r="BT2" s="89"/>
      <c r="BU2" s="89"/>
      <c r="BV2" s="136" t="s">
        <v>88</v>
      </c>
      <c r="BW2" s="136"/>
      <c r="BX2" s="136"/>
      <c r="BY2" s="136"/>
      <c r="BZ2" s="136"/>
      <c r="CA2" s="136"/>
      <c r="CB2" s="89"/>
    </row>
    <row r="3" spans="1:80" ht="20.100000000000001" customHeight="1" x14ac:dyDescent="0.15">
      <c r="A3" s="2"/>
      <c r="B3" s="2"/>
      <c r="C3" s="2"/>
      <c r="D3" s="2"/>
      <c r="E3" s="2"/>
      <c r="F3" s="2"/>
      <c r="G3" s="2"/>
      <c r="H3" s="3"/>
      <c r="I3" s="2"/>
      <c r="J3" s="2"/>
      <c r="K3" s="2"/>
      <c r="L3" s="2"/>
      <c r="M3" s="2"/>
      <c r="N3" s="2"/>
      <c r="O3" s="2"/>
      <c r="P3" s="3"/>
      <c r="Q3" s="2"/>
      <c r="R3" s="2"/>
      <c r="S3" s="2"/>
      <c r="T3" s="2"/>
      <c r="U3" s="2"/>
      <c r="V3" s="2"/>
      <c r="W3" s="2"/>
      <c r="X3" s="3"/>
      <c r="Y3" s="2"/>
      <c r="Z3" s="2"/>
      <c r="AA3" s="2"/>
      <c r="AB3" s="2"/>
      <c r="AC3" s="2"/>
      <c r="AD3" s="2"/>
      <c r="AE3" s="2"/>
      <c r="AF3" s="3"/>
      <c r="AG3" s="2"/>
      <c r="AH3" s="2"/>
      <c r="AI3" s="2"/>
      <c r="AJ3" s="2"/>
      <c r="AK3" s="2"/>
      <c r="AL3" s="2"/>
      <c r="AM3" s="2"/>
      <c r="AN3" s="3"/>
      <c r="AO3" s="2"/>
      <c r="AP3" s="2"/>
      <c r="AQ3" s="2"/>
      <c r="AR3" s="2"/>
      <c r="AS3" s="2"/>
      <c r="AT3" s="2"/>
      <c r="AU3" s="2"/>
      <c r="AV3" s="3"/>
      <c r="AW3" s="2"/>
      <c r="AX3" s="2"/>
      <c r="AY3" s="2"/>
      <c r="AZ3" s="2"/>
      <c r="BA3" s="2"/>
      <c r="BB3" s="2"/>
      <c r="BC3" s="2"/>
      <c r="BD3" s="3"/>
      <c r="BE3" s="2"/>
      <c r="BF3" s="2"/>
      <c r="BG3" s="2"/>
      <c r="BH3" s="2"/>
      <c r="BI3" s="2"/>
      <c r="BJ3" s="2"/>
      <c r="BK3" s="2"/>
      <c r="BL3" s="3"/>
      <c r="BM3" s="2"/>
      <c r="BN3" s="2"/>
      <c r="BO3" s="2"/>
      <c r="BP3" s="2"/>
      <c r="BQ3" s="2"/>
      <c r="BR3" s="2"/>
      <c r="BS3" s="2"/>
      <c r="BT3" s="3"/>
      <c r="BU3" s="2"/>
      <c r="BV3" s="2"/>
      <c r="BW3" s="2"/>
      <c r="BX3" s="2"/>
      <c r="BY3" s="2"/>
      <c r="BZ3" s="2"/>
      <c r="CA3" s="2"/>
      <c r="CB3" s="3"/>
    </row>
    <row r="4" spans="1:80" ht="20.100000000000001" customHeight="1" thickBot="1" x14ac:dyDescent="0.2">
      <c r="B4" s="4" t="s">
        <v>95</v>
      </c>
      <c r="C4" s="5"/>
      <c r="J4" s="4" t="s">
        <v>97</v>
      </c>
      <c r="K4" s="5"/>
      <c r="R4" s="4" t="s">
        <v>107</v>
      </c>
      <c r="S4" s="5"/>
      <c r="Z4" s="4" t="s">
        <v>108</v>
      </c>
      <c r="AA4" s="5"/>
      <c r="AH4" s="4" t="s">
        <v>109</v>
      </c>
      <c r="AI4" s="5"/>
      <c r="AP4" s="4" t="s">
        <v>110</v>
      </c>
      <c r="AQ4" s="5"/>
      <c r="AX4" s="4" t="s">
        <v>111</v>
      </c>
      <c r="AY4" s="5"/>
      <c r="BF4" s="4" t="s">
        <v>112</v>
      </c>
      <c r="BG4" s="5"/>
      <c r="BN4" s="4" t="s">
        <v>113</v>
      </c>
      <c r="BO4" s="5"/>
      <c r="BV4" s="4" t="s">
        <v>114</v>
      </c>
      <c r="BW4" s="5"/>
    </row>
    <row r="5" spans="1:80" ht="20.100000000000001" customHeight="1" thickBot="1" x14ac:dyDescent="0.2">
      <c r="B5" s="6" t="s">
        <v>3</v>
      </c>
      <c r="C5" s="92" t="s">
        <v>116</v>
      </c>
      <c r="D5" s="7" t="s">
        <v>4</v>
      </c>
      <c r="E5" s="7"/>
      <c r="F5" s="7"/>
      <c r="G5" s="8"/>
      <c r="J5" s="6" t="s">
        <v>3</v>
      </c>
      <c r="K5" s="92" t="s">
        <v>117</v>
      </c>
      <c r="L5" s="7" t="s">
        <v>4</v>
      </c>
      <c r="M5" s="7"/>
      <c r="N5" s="7"/>
      <c r="O5" s="8"/>
      <c r="R5" s="6" t="s">
        <v>3</v>
      </c>
      <c r="S5" s="92" t="s">
        <v>117</v>
      </c>
      <c r="T5" s="7" t="s">
        <v>4</v>
      </c>
      <c r="U5" s="7"/>
      <c r="V5" s="7"/>
      <c r="W5" s="8"/>
      <c r="Z5" s="6" t="s">
        <v>3</v>
      </c>
      <c r="AA5" s="92" t="s">
        <v>117</v>
      </c>
      <c r="AB5" s="7" t="s">
        <v>4</v>
      </c>
      <c r="AC5" s="7"/>
      <c r="AD5" s="7"/>
      <c r="AE5" s="8"/>
      <c r="AH5" s="6" t="s">
        <v>3</v>
      </c>
      <c r="AI5" s="92"/>
      <c r="AJ5" s="7" t="s">
        <v>4</v>
      </c>
      <c r="AK5" s="7"/>
      <c r="AL5" s="7"/>
      <c r="AM5" s="8"/>
      <c r="AP5" s="6" t="s">
        <v>3</v>
      </c>
      <c r="AQ5" s="92"/>
      <c r="AR5" s="7" t="s">
        <v>4</v>
      </c>
      <c r="AS5" s="7"/>
      <c r="AT5" s="7"/>
      <c r="AU5" s="8"/>
      <c r="AX5" s="6" t="s">
        <v>3</v>
      </c>
      <c r="AY5" s="92"/>
      <c r="AZ5" s="7" t="s">
        <v>4</v>
      </c>
      <c r="BA5" s="7"/>
      <c r="BB5" s="7"/>
      <c r="BC5" s="8"/>
      <c r="BF5" s="6" t="s">
        <v>3</v>
      </c>
      <c r="BG5" s="92"/>
      <c r="BH5" s="7" t="s">
        <v>4</v>
      </c>
      <c r="BI5" s="7"/>
      <c r="BJ5" s="7"/>
      <c r="BK5" s="8"/>
      <c r="BN5" s="6" t="s">
        <v>3</v>
      </c>
      <c r="BO5" s="92"/>
      <c r="BP5" s="7" t="s">
        <v>4</v>
      </c>
      <c r="BQ5" s="7"/>
      <c r="BR5" s="7"/>
      <c r="BS5" s="8"/>
      <c r="BV5" s="6" t="s">
        <v>3</v>
      </c>
      <c r="BW5" s="92"/>
      <c r="BX5" s="7" t="s">
        <v>4</v>
      </c>
      <c r="BY5" s="7"/>
      <c r="BZ5" s="7"/>
      <c r="CA5" s="8"/>
    </row>
    <row r="6" spans="1:80" ht="20.100000000000001" customHeight="1" x14ac:dyDescent="0.15">
      <c r="B6" s="147" t="s">
        <v>5</v>
      </c>
      <c r="C6" s="148"/>
      <c r="D6" s="164" t="s">
        <v>6</v>
      </c>
      <c r="E6" s="164"/>
      <c r="F6" s="9" t="s">
        <v>7</v>
      </c>
      <c r="G6" s="10" t="s">
        <v>8</v>
      </c>
      <c r="J6" s="147" t="s">
        <v>5</v>
      </c>
      <c r="K6" s="148"/>
      <c r="L6" s="164" t="s">
        <v>6</v>
      </c>
      <c r="M6" s="164"/>
      <c r="N6" s="9" t="s">
        <v>7</v>
      </c>
      <c r="O6" s="10" t="s">
        <v>8</v>
      </c>
      <c r="R6" s="147" t="s">
        <v>5</v>
      </c>
      <c r="S6" s="148"/>
      <c r="T6" s="164" t="s">
        <v>6</v>
      </c>
      <c r="U6" s="164"/>
      <c r="V6" s="9" t="s">
        <v>7</v>
      </c>
      <c r="W6" s="10" t="s">
        <v>8</v>
      </c>
      <c r="Z6" s="147" t="s">
        <v>5</v>
      </c>
      <c r="AA6" s="148"/>
      <c r="AB6" s="164" t="s">
        <v>6</v>
      </c>
      <c r="AC6" s="164"/>
      <c r="AD6" s="9" t="s">
        <v>7</v>
      </c>
      <c r="AE6" s="10" t="s">
        <v>8</v>
      </c>
      <c r="AH6" s="147" t="s">
        <v>5</v>
      </c>
      <c r="AI6" s="148"/>
      <c r="AJ6" s="164" t="s">
        <v>6</v>
      </c>
      <c r="AK6" s="164"/>
      <c r="AL6" s="9" t="s">
        <v>7</v>
      </c>
      <c r="AM6" s="10" t="s">
        <v>8</v>
      </c>
      <c r="AP6" s="147" t="s">
        <v>5</v>
      </c>
      <c r="AQ6" s="148"/>
      <c r="AR6" s="164" t="s">
        <v>6</v>
      </c>
      <c r="AS6" s="164"/>
      <c r="AT6" s="9" t="s">
        <v>7</v>
      </c>
      <c r="AU6" s="10" t="s">
        <v>8</v>
      </c>
      <c r="AX6" s="147" t="s">
        <v>5</v>
      </c>
      <c r="AY6" s="148"/>
      <c r="AZ6" s="164" t="s">
        <v>6</v>
      </c>
      <c r="BA6" s="164"/>
      <c r="BB6" s="9" t="s">
        <v>7</v>
      </c>
      <c r="BC6" s="10" t="s">
        <v>8</v>
      </c>
      <c r="BF6" s="147" t="s">
        <v>5</v>
      </c>
      <c r="BG6" s="148"/>
      <c r="BH6" s="164" t="s">
        <v>6</v>
      </c>
      <c r="BI6" s="164"/>
      <c r="BJ6" s="9" t="s">
        <v>7</v>
      </c>
      <c r="BK6" s="10" t="s">
        <v>8</v>
      </c>
      <c r="BN6" s="147" t="s">
        <v>5</v>
      </c>
      <c r="BO6" s="148"/>
      <c r="BP6" s="164" t="s">
        <v>6</v>
      </c>
      <c r="BQ6" s="164"/>
      <c r="BR6" s="9" t="s">
        <v>7</v>
      </c>
      <c r="BS6" s="10" t="s">
        <v>8</v>
      </c>
      <c r="BV6" s="147" t="s">
        <v>5</v>
      </c>
      <c r="BW6" s="148"/>
      <c r="BX6" s="164" t="s">
        <v>6</v>
      </c>
      <c r="BY6" s="164"/>
      <c r="BZ6" s="9" t="s">
        <v>7</v>
      </c>
      <c r="CA6" s="10" t="s">
        <v>8</v>
      </c>
    </row>
    <row r="7" spans="1:80" ht="20.100000000000001" customHeight="1" x14ac:dyDescent="0.15">
      <c r="B7" s="162"/>
      <c r="C7" s="163"/>
      <c r="D7" s="165" t="s">
        <v>9</v>
      </c>
      <c r="E7" s="166"/>
      <c r="F7" s="93">
        <v>1</v>
      </c>
      <c r="G7" s="94"/>
      <c r="J7" s="162"/>
      <c r="K7" s="163"/>
      <c r="L7" s="165" t="s">
        <v>9</v>
      </c>
      <c r="M7" s="166"/>
      <c r="N7" s="93">
        <v>1</v>
      </c>
      <c r="O7" s="94"/>
      <c r="R7" s="162"/>
      <c r="S7" s="163"/>
      <c r="T7" s="165" t="s">
        <v>9</v>
      </c>
      <c r="U7" s="166"/>
      <c r="V7" s="93">
        <v>0.83</v>
      </c>
      <c r="W7" s="94">
        <v>0.17</v>
      </c>
      <c r="Z7" s="162"/>
      <c r="AA7" s="163"/>
      <c r="AB7" s="165" t="s">
        <v>9</v>
      </c>
      <c r="AC7" s="166"/>
      <c r="AD7" s="93">
        <v>0.83</v>
      </c>
      <c r="AE7" s="94">
        <v>0.17</v>
      </c>
      <c r="AH7" s="162"/>
      <c r="AI7" s="163"/>
      <c r="AJ7" s="165" t="s">
        <v>9</v>
      </c>
      <c r="AK7" s="166"/>
      <c r="AL7" s="93"/>
      <c r="AM7" s="94"/>
      <c r="AP7" s="162"/>
      <c r="AQ7" s="163"/>
      <c r="AR7" s="165" t="s">
        <v>9</v>
      </c>
      <c r="AS7" s="166"/>
      <c r="AT7" s="93"/>
      <c r="AU7" s="94"/>
      <c r="AX7" s="162"/>
      <c r="AY7" s="163"/>
      <c r="AZ7" s="165" t="s">
        <v>9</v>
      </c>
      <c r="BA7" s="166"/>
      <c r="BB7" s="93"/>
      <c r="BC7" s="94"/>
      <c r="BF7" s="162"/>
      <c r="BG7" s="163"/>
      <c r="BH7" s="165" t="s">
        <v>9</v>
      </c>
      <c r="BI7" s="166"/>
      <c r="BJ7" s="93"/>
      <c r="BK7" s="94"/>
      <c r="BN7" s="162"/>
      <c r="BO7" s="163"/>
      <c r="BP7" s="165" t="s">
        <v>9</v>
      </c>
      <c r="BQ7" s="166"/>
      <c r="BR7" s="93"/>
      <c r="BS7" s="94"/>
      <c r="BV7" s="162"/>
      <c r="BW7" s="163"/>
      <c r="BX7" s="165" t="s">
        <v>9</v>
      </c>
      <c r="BY7" s="166"/>
      <c r="BZ7" s="93"/>
      <c r="CA7" s="94"/>
    </row>
    <row r="8" spans="1:80" ht="30" customHeight="1" thickBot="1" x14ac:dyDescent="0.2">
      <c r="B8" s="167" t="s">
        <v>115</v>
      </c>
      <c r="C8" s="168"/>
      <c r="D8" s="11" t="s">
        <v>10</v>
      </c>
      <c r="E8" s="12" t="s">
        <v>11</v>
      </c>
      <c r="F8" s="169" t="s">
        <v>12</v>
      </c>
      <c r="G8" s="170"/>
      <c r="J8" s="167" t="s">
        <v>118</v>
      </c>
      <c r="K8" s="168"/>
      <c r="L8" s="96" t="s">
        <v>10</v>
      </c>
      <c r="M8" s="12" t="s">
        <v>11</v>
      </c>
      <c r="N8" s="169" t="s">
        <v>12</v>
      </c>
      <c r="O8" s="170"/>
      <c r="R8" s="167" t="s">
        <v>122</v>
      </c>
      <c r="S8" s="168"/>
      <c r="T8" s="96" t="s">
        <v>10</v>
      </c>
      <c r="U8" s="12" t="s">
        <v>11</v>
      </c>
      <c r="V8" s="169" t="s">
        <v>12</v>
      </c>
      <c r="W8" s="170"/>
      <c r="Z8" s="167" t="s">
        <v>122</v>
      </c>
      <c r="AA8" s="168"/>
      <c r="AB8" s="96" t="s">
        <v>10</v>
      </c>
      <c r="AC8" s="12" t="s">
        <v>11</v>
      </c>
      <c r="AD8" s="169" t="s">
        <v>12</v>
      </c>
      <c r="AE8" s="170"/>
      <c r="AH8" s="167"/>
      <c r="AI8" s="168"/>
      <c r="AJ8" s="96" t="s">
        <v>10</v>
      </c>
      <c r="AK8" s="12" t="s">
        <v>11</v>
      </c>
      <c r="AL8" s="169" t="s">
        <v>12</v>
      </c>
      <c r="AM8" s="170"/>
      <c r="AP8" s="167"/>
      <c r="AQ8" s="168"/>
      <c r="AR8" s="96" t="s">
        <v>10</v>
      </c>
      <c r="AS8" s="12" t="s">
        <v>11</v>
      </c>
      <c r="AT8" s="169" t="s">
        <v>12</v>
      </c>
      <c r="AU8" s="170"/>
      <c r="AX8" s="167"/>
      <c r="AY8" s="168"/>
      <c r="AZ8" s="96" t="s">
        <v>10</v>
      </c>
      <c r="BA8" s="12" t="s">
        <v>11</v>
      </c>
      <c r="BB8" s="169" t="s">
        <v>12</v>
      </c>
      <c r="BC8" s="170"/>
      <c r="BF8" s="167"/>
      <c r="BG8" s="168"/>
      <c r="BH8" s="96" t="s">
        <v>10</v>
      </c>
      <c r="BI8" s="12" t="s">
        <v>11</v>
      </c>
      <c r="BJ8" s="169" t="s">
        <v>12</v>
      </c>
      <c r="BK8" s="170"/>
      <c r="BN8" s="167"/>
      <c r="BO8" s="168"/>
      <c r="BP8" s="96" t="s">
        <v>10</v>
      </c>
      <c r="BQ8" s="12" t="s">
        <v>11</v>
      </c>
      <c r="BR8" s="169" t="s">
        <v>12</v>
      </c>
      <c r="BS8" s="170"/>
      <c r="BV8" s="167"/>
      <c r="BW8" s="168"/>
      <c r="BX8" s="96" t="s">
        <v>10</v>
      </c>
      <c r="BY8" s="12" t="s">
        <v>11</v>
      </c>
      <c r="BZ8" s="169" t="s">
        <v>12</v>
      </c>
      <c r="CA8" s="170"/>
    </row>
    <row r="9" spans="1:80" ht="20.100000000000001" customHeight="1" x14ac:dyDescent="0.15">
      <c r="B9" s="171" t="s">
        <v>13</v>
      </c>
      <c r="C9" s="172"/>
      <c r="D9" s="13" t="s">
        <v>14</v>
      </c>
      <c r="E9" s="13" t="s">
        <v>14</v>
      </c>
      <c r="F9" s="110">
        <v>0.09</v>
      </c>
      <c r="G9" s="111"/>
      <c r="J9" s="171" t="s">
        <v>13</v>
      </c>
      <c r="K9" s="172"/>
      <c r="L9" s="13" t="s">
        <v>14</v>
      </c>
      <c r="M9" s="13" t="s">
        <v>14</v>
      </c>
      <c r="N9" s="110">
        <v>0.04</v>
      </c>
      <c r="O9" s="111"/>
      <c r="R9" s="171" t="s">
        <v>13</v>
      </c>
      <c r="S9" s="172"/>
      <c r="T9" s="13" t="s">
        <v>14</v>
      </c>
      <c r="U9" s="13" t="s">
        <v>14</v>
      </c>
      <c r="V9" s="110">
        <v>0.11</v>
      </c>
      <c r="W9" s="111">
        <v>0.11</v>
      </c>
      <c r="Z9" s="171" t="s">
        <v>13</v>
      </c>
      <c r="AA9" s="172"/>
      <c r="AB9" s="13" t="s">
        <v>14</v>
      </c>
      <c r="AC9" s="13" t="s">
        <v>14</v>
      </c>
      <c r="AD9" s="110">
        <v>0.11</v>
      </c>
      <c r="AE9" s="111">
        <v>0.11</v>
      </c>
      <c r="AH9" s="171" t="s">
        <v>13</v>
      </c>
      <c r="AI9" s="172"/>
      <c r="AJ9" s="13" t="s">
        <v>14</v>
      </c>
      <c r="AK9" s="13" t="s">
        <v>14</v>
      </c>
      <c r="AL9" s="110"/>
      <c r="AM9" s="111"/>
      <c r="AP9" s="171" t="s">
        <v>13</v>
      </c>
      <c r="AQ9" s="172"/>
      <c r="AR9" s="13" t="s">
        <v>14</v>
      </c>
      <c r="AS9" s="13" t="s">
        <v>14</v>
      </c>
      <c r="AT9" s="110"/>
      <c r="AU9" s="111"/>
      <c r="AX9" s="171" t="s">
        <v>13</v>
      </c>
      <c r="AY9" s="172"/>
      <c r="AZ9" s="13" t="s">
        <v>14</v>
      </c>
      <c r="BA9" s="13" t="s">
        <v>14</v>
      </c>
      <c r="BB9" s="110"/>
      <c r="BC9" s="111"/>
      <c r="BF9" s="171" t="s">
        <v>13</v>
      </c>
      <c r="BG9" s="172"/>
      <c r="BH9" s="13" t="s">
        <v>14</v>
      </c>
      <c r="BI9" s="13" t="s">
        <v>14</v>
      </c>
      <c r="BJ9" s="110"/>
      <c r="BK9" s="111"/>
      <c r="BN9" s="171" t="s">
        <v>13</v>
      </c>
      <c r="BO9" s="172"/>
      <c r="BP9" s="13" t="s">
        <v>14</v>
      </c>
      <c r="BQ9" s="13" t="s">
        <v>14</v>
      </c>
      <c r="BR9" s="103"/>
      <c r="BS9" s="104"/>
      <c r="BV9" s="171" t="s">
        <v>13</v>
      </c>
      <c r="BW9" s="172"/>
      <c r="BX9" s="13" t="s">
        <v>14</v>
      </c>
      <c r="BY9" s="13" t="s">
        <v>14</v>
      </c>
      <c r="BZ9" s="103"/>
      <c r="CA9" s="104"/>
    </row>
    <row r="10" spans="1:80" ht="20.100000000000001" customHeight="1" x14ac:dyDescent="0.15">
      <c r="B10" s="137" t="s">
        <v>128</v>
      </c>
      <c r="C10" s="138"/>
      <c r="D10" s="107">
        <v>5.1999999999999998E-2</v>
      </c>
      <c r="E10" s="107">
        <v>0.4</v>
      </c>
      <c r="F10" s="108">
        <f>IF(D10=0,"",E10/D10)</f>
        <v>7.6923076923076934</v>
      </c>
      <c r="G10" s="109"/>
      <c r="J10" s="137" t="s">
        <v>119</v>
      </c>
      <c r="K10" s="138"/>
      <c r="L10" s="107">
        <v>1.5</v>
      </c>
      <c r="M10" s="107">
        <v>6.0000000000000001E-3</v>
      </c>
      <c r="N10" s="108">
        <f>IF(L10=0,"",M10/L10)</f>
        <v>4.0000000000000001E-3</v>
      </c>
      <c r="O10" s="109"/>
      <c r="R10" s="137" t="s">
        <v>123</v>
      </c>
      <c r="S10" s="138"/>
      <c r="T10" s="107">
        <v>3.7999999999999999E-2</v>
      </c>
      <c r="U10" s="107">
        <v>0.1</v>
      </c>
      <c r="V10" s="108">
        <f>IF(T10=0,"",U10/T10)</f>
        <v>2.6315789473684212</v>
      </c>
      <c r="W10" s="109"/>
      <c r="Z10" s="137" t="s">
        <v>123</v>
      </c>
      <c r="AA10" s="138"/>
      <c r="AB10" s="107">
        <v>3.7999999999999999E-2</v>
      </c>
      <c r="AC10" s="107">
        <v>0.1</v>
      </c>
      <c r="AD10" s="108">
        <f>IF(AB10=0,"",AC10/AB10)</f>
        <v>2.6315789473684212</v>
      </c>
      <c r="AE10" s="109"/>
      <c r="AH10" s="137"/>
      <c r="AI10" s="138"/>
      <c r="AJ10" s="107"/>
      <c r="AK10" s="107"/>
      <c r="AL10" s="108" t="str">
        <f>IF(AJ10=0,"",AK10/AJ10)</f>
        <v/>
      </c>
      <c r="AM10" s="109" t="str">
        <f>IF(AJ10=0,"",AK10/AJ10)</f>
        <v/>
      </c>
      <c r="AP10" s="137"/>
      <c r="AQ10" s="138"/>
      <c r="AR10" s="107"/>
      <c r="AS10" s="107"/>
      <c r="AT10" s="108" t="str">
        <f>IF(AR10=0,"",AS10/AR10)</f>
        <v/>
      </c>
      <c r="AU10" s="109" t="str">
        <f>IF(AR10=0,"",AS10/AR10)</f>
        <v/>
      </c>
      <c r="AX10" s="137"/>
      <c r="AY10" s="138"/>
      <c r="AZ10" s="107"/>
      <c r="BA10" s="107"/>
      <c r="BB10" s="108" t="str">
        <f>IF(AZ10=0,"",BA10/AZ10)</f>
        <v/>
      </c>
      <c r="BC10" s="109" t="str">
        <f>IF(AZ10=0,"",BA10/AZ10)</f>
        <v/>
      </c>
      <c r="BF10" s="137"/>
      <c r="BG10" s="138"/>
      <c r="BH10" s="107"/>
      <c r="BI10" s="107"/>
      <c r="BJ10" s="108" t="str">
        <f>IF(BH10=0,"",BI10/BH10)</f>
        <v/>
      </c>
      <c r="BK10" s="109" t="str">
        <f>IF(BH10=0,"",BI10/BH10)</f>
        <v/>
      </c>
      <c r="BN10" s="137"/>
      <c r="BO10" s="138"/>
      <c r="BP10" s="100"/>
      <c r="BQ10" s="100"/>
      <c r="BR10" s="101" t="str">
        <f>IF(BP10=0,"",BQ10/BP10)</f>
        <v/>
      </c>
      <c r="BS10" s="102" t="str">
        <f>IF(BP10=0,"",BQ10/BP10)</f>
        <v/>
      </c>
      <c r="BV10" s="137"/>
      <c r="BW10" s="138"/>
      <c r="BX10" s="100"/>
      <c r="BY10" s="100"/>
      <c r="BZ10" s="101" t="str">
        <f>IF(BX10=0,"",BY10/BX10)</f>
        <v/>
      </c>
      <c r="CA10" s="102" t="str">
        <f>IF(BX10=0,"",BY10/BX10)</f>
        <v/>
      </c>
    </row>
    <row r="11" spans="1:80" ht="20.100000000000001" customHeight="1" x14ac:dyDescent="0.15">
      <c r="B11" s="137"/>
      <c r="C11" s="138"/>
      <c r="D11" s="107"/>
      <c r="E11" s="107"/>
      <c r="F11" s="108" t="str">
        <f>IF(D11=0,"",E11/D11)</f>
        <v/>
      </c>
      <c r="G11" s="109" t="str">
        <f>IF(D11=0,"",E11/D11)</f>
        <v/>
      </c>
      <c r="J11" s="137" t="s">
        <v>120</v>
      </c>
      <c r="K11" s="138"/>
      <c r="L11" s="107">
        <v>2.8000000000000001E-2</v>
      </c>
      <c r="M11" s="107">
        <v>0.1</v>
      </c>
      <c r="N11" s="108">
        <f>IF(L11=0,"",M11/L11)</f>
        <v>3.5714285714285716</v>
      </c>
      <c r="O11" s="109"/>
      <c r="R11" s="137" t="s">
        <v>124</v>
      </c>
      <c r="S11" s="138"/>
      <c r="T11" s="107">
        <v>0.12</v>
      </c>
      <c r="U11" s="107">
        <v>0.1</v>
      </c>
      <c r="V11" s="108"/>
      <c r="W11" s="109">
        <f>IF(T11=0,"",U11/T11)</f>
        <v>0.83333333333333337</v>
      </c>
      <c r="Z11" s="137" t="s">
        <v>124</v>
      </c>
      <c r="AA11" s="138"/>
      <c r="AB11" s="107">
        <v>0.12</v>
      </c>
      <c r="AC11" s="107">
        <v>0.1</v>
      </c>
      <c r="AD11" s="108"/>
      <c r="AE11" s="109">
        <f>IF(AB11=0,"",AC11/AB11)</f>
        <v>0.83333333333333337</v>
      </c>
      <c r="AH11" s="137"/>
      <c r="AI11" s="138"/>
      <c r="AJ11" s="107"/>
      <c r="AK11" s="107"/>
      <c r="AL11" s="108" t="str">
        <f>IF(AJ11=0,"",AK11/AJ11)</f>
        <v/>
      </c>
      <c r="AM11" s="109" t="str">
        <f>IF(AJ11=0,"",AK11/AJ11)</f>
        <v/>
      </c>
      <c r="AP11" s="137"/>
      <c r="AQ11" s="138"/>
      <c r="AR11" s="107"/>
      <c r="AS11" s="107"/>
      <c r="AT11" s="108" t="str">
        <f>IF(AR11=0,"",AS11/AR11)</f>
        <v/>
      </c>
      <c r="AU11" s="109" t="str">
        <f>IF(AR11=0,"",AS11/AR11)</f>
        <v/>
      </c>
      <c r="AX11" s="137"/>
      <c r="AY11" s="138"/>
      <c r="AZ11" s="107"/>
      <c r="BA11" s="107"/>
      <c r="BB11" s="108" t="str">
        <f>IF(AZ11=0,"",BA11/AZ11)</f>
        <v/>
      </c>
      <c r="BC11" s="109" t="str">
        <f>IF(AZ11=0,"",BA11/AZ11)</f>
        <v/>
      </c>
      <c r="BF11" s="137"/>
      <c r="BG11" s="138"/>
      <c r="BH11" s="107"/>
      <c r="BI11" s="107"/>
      <c r="BJ11" s="108" t="str">
        <f>IF(BH11=0,"",BI11/BH11)</f>
        <v/>
      </c>
      <c r="BK11" s="109" t="str">
        <f>IF(BH11=0,"",BI11/BH11)</f>
        <v/>
      </c>
      <c r="BN11" s="137"/>
      <c r="BO11" s="138"/>
      <c r="BP11" s="100"/>
      <c r="BQ11" s="100"/>
      <c r="BR11" s="101" t="str">
        <f>IF(BP11=0,"",BQ11/BP11)</f>
        <v/>
      </c>
      <c r="BS11" s="102" t="str">
        <f>IF(BP11=0,"",BQ11/BP11)</f>
        <v/>
      </c>
      <c r="BV11" s="137"/>
      <c r="BW11" s="138"/>
      <c r="BX11" s="100"/>
      <c r="BY11" s="100"/>
      <c r="BZ11" s="101" t="str">
        <f>IF(BX11=0,"",BY11/BX11)</f>
        <v/>
      </c>
      <c r="CA11" s="102" t="str">
        <f>IF(BX11=0,"",BY11/BX11)</f>
        <v/>
      </c>
    </row>
    <row r="12" spans="1:80" ht="20.100000000000001" customHeight="1" x14ac:dyDescent="0.15">
      <c r="B12" s="137"/>
      <c r="C12" s="155"/>
      <c r="D12" s="107"/>
      <c r="E12" s="107"/>
      <c r="F12" s="108" t="str">
        <f t="shared" ref="F12:F15" si="0">IF(D12=0,"",E12/D12)</f>
        <v/>
      </c>
      <c r="G12" s="109" t="str">
        <f t="shared" ref="G12:G15" si="1">IF(D12=0,"",E12/D12)</f>
        <v/>
      </c>
      <c r="J12" s="137" t="s">
        <v>121</v>
      </c>
      <c r="K12" s="155"/>
      <c r="L12" s="107">
        <v>1.6</v>
      </c>
      <c r="M12" s="107">
        <v>0.15</v>
      </c>
      <c r="N12" s="108">
        <f t="shared" ref="N12:N15" si="2">IF(L12=0,"",M12/L12)</f>
        <v>9.3749999999999986E-2</v>
      </c>
      <c r="O12" s="109"/>
      <c r="R12" s="137" t="s">
        <v>125</v>
      </c>
      <c r="S12" s="155"/>
      <c r="T12" s="107">
        <v>0.16</v>
      </c>
      <c r="U12" s="107">
        <v>8.9999999999999993E-3</v>
      </c>
      <c r="V12" s="108">
        <f t="shared" ref="V12:V15" si="3">IF(T12=0,"",U12/T12)</f>
        <v>5.6249999999999994E-2</v>
      </c>
      <c r="W12" s="109">
        <f t="shared" ref="W12:W15" si="4">IF(T12=0,"",U12/T12)</f>
        <v>5.6249999999999994E-2</v>
      </c>
      <c r="Z12" s="137" t="s">
        <v>125</v>
      </c>
      <c r="AA12" s="155"/>
      <c r="AB12" s="107">
        <v>0.16</v>
      </c>
      <c r="AC12" s="107">
        <v>8.9999999999999993E-3</v>
      </c>
      <c r="AD12" s="108">
        <f t="shared" ref="AD12" si="5">IF(AB12=0,"",AC12/AB12)</f>
        <v>5.6249999999999994E-2</v>
      </c>
      <c r="AE12" s="109">
        <f t="shared" ref="AE12" si="6">IF(AB12=0,"",AC12/AB12)</f>
        <v>5.6249999999999994E-2</v>
      </c>
      <c r="AH12" s="137"/>
      <c r="AI12" s="155"/>
      <c r="AJ12" s="107"/>
      <c r="AK12" s="107"/>
      <c r="AL12" s="108" t="str">
        <f t="shared" ref="AL12:AL15" si="7">IF(AJ12=0,"",AK12/AJ12)</f>
        <v/>
      </c>
      <c r="AM12" s="109" t="str">
        <f t="shared" ref="AM12:AM15" si="8">IF(AJ12=0,"",AK12/AJ12)</f>
        <v/>
      </c>
      <c r="AP12" s="137"/>
      <c r="AQ12" s="155"/>
      <c r="AR12" s="107"/>
      <c r="AS12" s="107"/>
      <c r="AT12" s="108" t="str">
        <f t="shared" ref="AT12:AT15" si="9">IF(AR12=0,"",AS12/AR12)</f>
        <v/>
      </c>
      <c r="AU12" s="109" t="str">
        <f t="shared" ref="AU12:AU15" si="10">IF(AR12=0,"",AS12/AR12)</f>
        <v/>
      </c>
      <c r="AX12" s="137"/>
      <c r="AY12" s="155"/>
      <c r="AZ12" s="107"/>
      <c r="BA12" s="107"/>
      <c r="BB12" s="108" t="str">
        <f t="shared" ref="BB12:BB15" si="11">IF(AZ12=0,"",BA12/AZ12)</f>
        <v/>
      </c>
      <c r="BC12" s="109" t="str">
        <f t="shared" ref="BC12:BC15" si="12">IF(AZ12=0,"",BA12/AZ12)</f>
        <v/>
      </c>
      <c r="BF12" s="137"/>
      <c r="BG12" s="155"/>
      <c r="BH12" s="107"/>
      <c r="BI12" s="107"/>
      <c r="BJ12" s="108" t="str">
        <f t="shared" ref="BJ12:BJ15" si="13">IF(BH12=0,"",BI12/BH12)</f>
        <v/>
      </c>
      <c r="BK12" s="109" t="str">
        <f t="shared" ref="BK12:BK15" si="14">IF(BH12=0,"",BI12/BH12)</f>
        <v/>
      </c>
      <c r="BN12" s="137"/>
      <c r="BO12" s="155"/>
      <c r="BP12" s="100"/>
      <c r="BQ12" s="100"/>
      <c r="BR12" s="101" t="str">
        <f t="shared" ref="BR12:BR15" si="15">IF(BP12=0,"",BQ12/BP12)</f>
        <v/>
      </c>
      <c r="BS12" s="102" t="str">
        <f t="shared" ref="BS12:BS15" si="16">IF(BP12=0,"",BQ12/BP12)</f>
        <v/>
      </c>
      <c r="BV12" s="137"/>
      <c r="BW12" s="155"/>
      <c r="BX12" s="100"/>
      <c r="BY12" s="100"/>
      <c r="BZ12" s="101" t="str">
        <f t="shared" ref="BZ12:BZ15" si="17">IF(BX12=0,"",BY12/BX12)</f>
        <v/>
      </c>
      <c r="CA12" s="102" t="str">
        <f t="shared" ref="CA12:CA15" si="18">IF(BX12=0,"",BY12/BX12)</f>
        <v/>
      </c>
    </row>
    <row r="13" spans="1:80" ht="20.100000000000001" customHeight="1" x14ac:dyDescent="0.15">
      <c r="B13" s="137"/>
      <c r="C13" s="155"/>
      <c r="D13" s="107"/>
      <c r="E13" s="107"/>
      <c r="F13" s="108" t="str">
        <f t="shared" si="0"/>
        <v/>
      </c>
      <c r="G13" s="109" t="str">
        <f t="shared" si="1"/>
        <v/>
      </c>
      <c r="J13" s="137"/>
      <c r="K13" s="155"/>
      <c r="L13" s="107"/>
      <c r="M13" s="107"/>
      <c r="N13" s="108" t="str">
        <f t="shared" si="2"/>
        <v/>
      </c>
      <c r="O13" s="109"/>
      <c r="R13" s="137" t="s">
        <v>126</v>
      </c>
      <c r="S13" s="155"/>
      <c r="T13" s="107">
        <v>2.8000000000000001E-2</v>
      </c>
      <c r="U13" s="107">
        <v>0.05</v>
      </c>
      <c r="V13" s="108">
        <f t="shared" si="3"/>
        <v>1.7857142857142858</v>
      </c>
      <c r="W13" s="109">
        <f t="shared" si="4"/>
        <v>1.7857142857142858</v>
      </c>
      <c r="Z13" s="137" t="s">
        <v>127</v>
      </c>
      <c r="AA13" s="138"/>
      <c r="AB13" s="107">
        <v>3.7999999999999999E-2</v>
      </c>
      <c r="AC13" s="107">
        <v>0.1</v>
      </c>
      <c r="AD13" s="108">
        <f>IF(AB13=0,"",AC13/AB13)*0.9</f>
        <v>2.3684210526315792</v>
      </c>
      <c r="AE13" s="109">
        <f>IF(AB13=0,"",AC13/AB13)*0.9</f>
        <v>2.3684210526315792</v>
      </c>
      <c r="AH13" s="137"/>
      <c r="AI13" s="155"/>
      <c r="AJ13" s="107"/>
      <c r="AK13" s="107"/>
      <c r="AL13" s="108" t="str">
        <f t="shared" si="7"/>
        <v/>
      </c>
      <c r="AM13" s="109" t="str">
        <f t="shared" si="8"/>
        <v/>
      </c>
      <c r="AP13" s="137"/>
      <c r="AQ13" s="155"/>
      <c r="AR13" s="107"/>
      <c r="AS13" s="107"/>
      <c r="AT13" s="108" t="str">
        <f t="shared" si="9"/>
        <v/>
      </c>
      <c r="AU13" s="109" t="str">
        <f t="shared" si="10"/>
        <v/>
      </c>
      <c r="AX13" s="137"/>
      <c r="AY13" s="155"/>
      <c r="AZ13" s="107"/>
      <c r="BA13" s="107"/>
      <c r="BB13" s="108" t="str">
        <f t="shared" si="11"/>
        <v/>
      </c>
      <c r="BC13" s="109" t="str">
        <f t="shared" si="12"/>
        <v/>
      </c>
      <c r="BF13" s="137"/>
      <c r="BG13" s="155"/>
      <c r="BH13" s="107"/>
      <c r="BI13" s="107"/>
      <c r="BJ13" s="108" t="str">
        <f t="shared" si="13"/>
        <v/>
      </c>
      <c r="BK13" s="109" t="str">
        <f t="shared" si="14"/>
        <v/>
      </c>
      <c r="BN13" s="137"/>
      <c r="BO13" s="155"/>
      <c r="BP13" s="100"/>
      <c r="BQ13" s="100"/>
      <c r="BR13" s="101" t="str">
        <f t="shared" si="15"/>
        <v/>
      </c>
      <c r="BS13" s="102" t="str">
        <f t="shared" si="16"/>
        <v/>
      </c>
      <c r="BV13" s="137"/>
      <c r="BW13" s="155"/>
      <c r="BX13" s="100"/>
      <c r="BY13" s="100"/>
      <c r="BZ13" s="101" t="str">
        <f t="shared" si="17"/>
        <v/>
      </c>
      <c r="CA13" s="102" t="str">
        <f t="shared" si="18"/>
        <v/>
      </c>
    </row>
    <row r="14" spans="1:80" ht="20.100000000000001" customHeight="1" x14ac:dyDescent="0.15">
      <c r="B14" s="137"/>
      <c r="C14" s="155"/>
      <c r="D14" s="107"/>
      <c r="E14" s="107"/>
      <c r="F14" s="108" t="str">
        <f t="shared" si="0"/>
        <v/>
      </c>
      <c r="G14" s="109" t="str">
        <f t="shared" si="1"/>
        <v/>
      </c>
      <c r="J14" s="137"/>
      <c r="K14" s="155"/>
      <c r="L14" s="107"/>
      <c r="M14" s="107"/>
      <c r="N14" s="108" t="str">
        <f t="shared" si="2"/>
        <v/>
      </c>
      <c r="O14" s="109"/>
      <c r="R14" s="137"/>
      <c r="S14" s="155"/>
      <c r="T14" s="107"/>
      <c r="U14" s="107"/>
      <c r="V14" s="108" t="str">
        <f t="shared" si="3"/>
        <v/>
      </c>
      <c r="W14" s="109" t="str">
        <f t="shared" si="4"/>
        <v/>
      </c>
      <c r="Z14" s="137"/>
      <c r="AA14" s="155"/>
      <c r="AB14" s="107"/>
      <c r="AC14" s="107"/>
      <c r="AD14" s="108" t="str">
        <f t="shared" ref="AD14:AD15" si="19">IF(AB14=0,"",AC14/AB14)</f>
        <v/>
      </c>
      <c r="AE14" s="109" t="str">
        <f t="shared" ref="AE14:AE15" si="20">IF(AB14=0,"",AC14/AB14)</f>
        <v/>
      </c>
      <c r="AH14" s="137"/>
      <c r="AI14" s="155"/>
      <c r="AJ14" s="107"/>
      <c r="AK14" s="107"/>
      <c r="AL14" s="108" t="str">
        <f t="shared" si="7"/>
        <v/>
      </c>
      <c r="AM14" s="109" t="str">
        <f t="shared" si="8"/>
        <v/>
      </c>
      <c r="AP14" s="137"/>
      <c r="AQ14" s="155"/>
      <c r="AR14" s="107"/>
      <c r="AS14" s="107"/>
      <c r="AT14" s="108" t="str">
        <f t="shared" si="9"/>
        <v/>
      </c>
      <c r="AU14" s="109" t="str">
        <f t="shared" si="10"/>
        <v/>
      </c>
      <c r="AX14" s="137"/>
      <c r="AY14" s="155"/>
      <c r="AZ14" s="107"/>
      <c r="BA14" s="107"/>
      <c r="BB14" s="108" t="str">
        <f t="shared" si="11"/>
        <v/>
      </c>
      <c r="BC14" s="109" t="str">
        <f t="shared" si="12"/>
        <v/>
      </c>
      <c r="BF14" s="137"/>
      <c r="BG14" s="155"/>
      <c r="BH14" s="107"/>
      <c r="BI14" s="107"/>
      <c r="BJ14" s="108" t="str">
        <f t="shared" si="13"/>
        <v/>
      </c>
      <c r="BK14" s="109" t="str">
        <f t="shared" si="14"/>
        <v/>
      </c>
      <c r="BN14" s="137"/>
      <c r="BO14" s="155"/>
      <c r="BP14" s="100"/>
      <c r="BQ14" s="100"/>
      <c r="BR14" s="101" t="str">
        <f t="shared" si="15"/>
        <v/>
      </c>
      <c r="BS14" s="102" t="str">
        <f t="shared" si="16"/>
        <v/>
      </c>
      <c r="BV14" s="137"/>
      <c r="BW14" s="155"/>
      <c r="BX14" s="100"/>
      <c r="BY14" s="100"/>
      <c r="BZ14" s="101" t="str">
        <f t="shared" si="17"/>
        <v/>
      </c>
      <c r="CA14" s="102" t="str">
        <f t="shared" si="18"/>
        <v/>
      </c>
    </row>
    <row r="15" spans="1:80" ht="20.100000000000001" customHeight="1" x14ac:dyDescent="0.15">
      <c r="B15" s="137"/>
      <c r="C15" s="155"/>
      <c r="D15" s="107"/>
      <c r="E15" s="107"/>
      <c r="F15" s="108" t="str">
        <f t="shared" si="0"/>
        <v/>
      </c>
      <c r="G15" s="109" t="str">
        <f t="shared" si="1"/>
        <v/>
      </c>
      <c r="J15" s="137"/>
      <c r="K15" s="155"/>
      <c r="L15" s="107"/>
      <c r="M15" s="107"/>
      <c r="N15" s="108" t="str">
        <f t="shared" si="2"/>
        <v/>
      </c>
      <c r="O15" s="109"/>
      <c r="R15" s="137"/>
      <c r="S15" s="155"/>
      <c r="T15" s="107"/>
      <c r="U15" s="107"/>
      <c r="V15" s="108" t="str">
        <f t="shared" si="3"/>
        <v/>
      </c>
      <c r="W15" s="109" t="str">
        <f t="shared" si="4"/>
        <v/>
      </c>
      <c r="Z15" s="137"/>
      <c r="AA15" s="155"/>
      <c r="AB15" s="107"/>
      <c r="AC15" s="107"/>
      <c r="AD15" s="108" t="str">
        <f t="shared" si="19"/>
        <v/>
      </c>
      <c r="AE15" s="109" t="str">
        <f t="shared" si="20"/>
        <v/>
      </c>
      <c r="AH15" s="137"/>
      <c r="AI15" s="155"/>
      <c r="AJ15" s="107"/>
      <c r="AK15" s="107"/>
      <c r="AL15" s="108" t="str">
        <f t="shared" si="7"/>
        <v/>
      </c>
      <c r="AM15" s="109" t="str">
        <f t="shared" si="8"/>
        <v/>
      </c>
      <c r="AP15" s="137"/>
      <c r="AQ15" s="155"/>
      <c r="AR15" s="107"/>
      <c r="AS15" s="107"/>
      <c r="AT15" s="108" t="str">
        <f t="shared" si="9"/>
        <v/>
      </c>
      <c r="AU15" s="109" t="str">
        <f t="shared" si="10"/>
        <v/>
      </c>
      <c r="AX15" s="137"/>
      <c r="AY15" s="155"/>
      <c r="AZ15" s="107"/>
      <c r="BA15" s="107"/>
      <c r="BB15" s="108" t="str">
        <f t="shared" si="11"/>
        <v/>
      </c>
      <c r="BC15" s="109" t="str">
        <f t="shared" si="12"/>
        <v/>
      </c>
      <c r="BF15" s="137"/>
      <c r="BG15" s="155"/>
      <c r="BH15" s="107"/>
      <c r="BI15" s="107"/>
      <c r="BJ15" s="108" t="str">
        <f t="shared" si="13"/>
        <v/>
      </c>
      <c r="BK15" s="109" t="str">
        <f t="shared" si="14"/>
        <v/>
      </c>
      <c r="BN15" s="137"/>
      <c r="BO15" s="155"/>
      <c r="BP15" s="100"/>
      <c r="BQ15" s="100"/>
      <c r="BR15" s="101" t="str">
        <f t="shared" si="15"/>
        <v/>
      </c>
      <c r="BS15" s="102" t="str">
        <f t="shared" si="16"/>
        <v/>
      </c>
      <c r="BV15" s="137"/>
      <c r="BW15" s="155"/>
      <c r="BX15" s="100"/>
      <c r="BY15" s="100"/>
      <c r="BZ15" s="101" t="str">
        <f t="shared" si="17"/>
        <v/>
      </c>
      <c r="CA15" s="102" t="str">
        <f t="shared" si="18"/>
        <v/>
      </c>
    </row>
    <row r="16" spans="1:80" ht="20.100000000000001" customHeight="1" x14ac:dyDescent="0.15">
      <c r="B16" s="137"/>
      <c r="C16" s="138"/>
      <c r="D16" s="107"/>
      <c r="E16" s="107"/>
      <c r="F16" s="108" t="str">
        <f>IF(D16=0,"",E16/D16)</f>
        <v/>
      </c>
      <c r="G16" s="109" t="str">
        <f>IF(D16=0,"",E16/D16)</f>
        <v/>
      </c>
      <c r="J16" s="137"/>
      <c r="K16" s="138"/>
      <c r="L16" s="107"/>
      <c r="M16" s="107"/>
      <c r="N16" s="108" t="str">
        <f>IF(L16=0,"",M16/L16)</f>
        <v/>
      </c>
      <c r="O16" s="109"/>
      <c r="R16" s="137"/>
      <c r="S16" s="138"/>
      <c r="T16" s="107"/>
      <c r="U16" s="107"/>
      <c r="V16" s="108" t="str">
        <f>IF(T16=0,"",U16/T16)</f>
        <v/>
      </c>
      <c r="W16" s="109" t="str">
        <f>IF(T16=0,"",U16/T16)</f>
        <v/>
      </c>
      <c r="Z16" s="137"/>
      <c r="AA16" s="138"/>
      <c r="AB16" s="107"/>
      <c r="AC16" s="107"/>
      <c r="AD16" s="108" t="str">
        <f>IF(AB16=0,"",AC16/AB16)</f>
        <v/>
      </c>
      <c r="AE16" s="109" t="str">
        <f>IF(AB16=0,"",AC16/AB16)</f>
        <v/>
      </c>
      <c r="AH16" s="137"/>
      <c r="AI16" s="138"/>
      <c r="AJ16" s="107"/>
      <c r="AK16" s="107"/>
      <c r="AL16" s="108" t="str">
        <f>IF(AJ16=0,"",AK16/AJ16)</f>
        <v/>
      </c>
      <c r="AM16" s="109" t="str">
        <f>IF(AJ16=0,"",AK16/AJ16)</f>
        <v/>
      </c>
      <c r="AP16" s="137"/>
      <c r="AQ16" s="138"/>
      <c r="AR16" s="107"/>
      <c r="AS16" s="107"/>
      <c r="AT16" s="108" t="str">
        <f>IF(AR16=0,"",AS16/AR16)</f>
        <v/>
      </c>
      <c r="AU16" s="109" t="str">
        <f>IF(AR16=0,"",AS16/AR16)</f>
        <v/>
      </c>
      <c r="AX16" s="137"/>
      <c r="AY16" s="138"/>
      <c r="AZ16" s="107"/>
      <c r="BA16" s="107"/>
      <c r="BB16" s="108" t="str">
        <f>IF(AZ16=0,"",BA16/AZ16)</f>
        <v/>
      </c>
      <c r="BC16" s="109" t="str">
        <f>IF(AZ16=0,"",BA16/AZ16)</f>
        <v/>
      </c>
      <c r="BF16" s="137"/>
      <c r="BG16" s="138"/>
      <c r="BH16" s="107"/>
      <c r="BI16" s="107"/>
      <c r="BJ16" s="108" t="str">
        <f>IF(BH16=0,"",BI16/BH16)</f>
        <v/>
      </c>
      <c r="BK16" s="109" t="str">
        <f>IF(BH16=0,"",BI16/BH16)</f>
        <v/>
      </c>
      <c r="BN16" s="137"/>
      <c r="BO16" s="138"/>
      <c r="BP16" s="100"/>
      <c r="BQ16" s="100"/>
      <c r="BR16" s="101" t="str">
        <f>IF(BP16=0,"",BQ16/BP16)</f>
        <v/>
      </c>
      <c r="BS16" s="102" t="str">
        <f>IF(BP16=0,"",BQ16/BP16)</f>
        <v/>
      </c>
      <c r="BV16" s="137"/>
      <c r="BW16" s="138"/>
      <c r="BX16" s="100"/>
      <c r="BY16" s="100"/>
      <c r="BZ16" s="101" t="str">
        <f>IF(BX16=0,"",BY16/BX16)</f>
        <v/>
      </c>
      <c r="CA16" s="102" t="str">
        <f>IF(BX16=0,"",BY16/BX16)</f>
        <v/>
      </c>
    </row>
    <row r="17" spans="2:79" ht="20.100000000000001" customHeight="1" x14ac:dyDescent="0.15">
      <c r="B17" s="137"/>
      <c r="C17" s="138"/>
      <c r="D17" s="107"/>
      <c r="E17" s="107"/>
      <c r="F17" s="108" t="str">
        <f>IF(D17=0,"",E17/D17)</f>
        <v/>
      </c>
      <c r="G17" s="109" t="str">
        <f>IF(D17=0,"",E17/D17)</f>
        <v/>
      </c>
      <c r="J17" s="137"/>
      <c r="K17" s="138"/>
      <c r="L17" s="107"/>
      <c r="M17" s="107"/>
      <c r="N17" s="108" t="str">
        <f>IF(L17=0,"",M17/L17)</f>
        <v/>
      </c>
      <c r="O17" s="109"/>
      <c r="R17" s="137"/>
      <c r="S17" s="138"/>
      <c r="T17" s="107"/>
      <c r="U17" s="107"/>
      <c r="V17" s="108" t="str">
        <f>IF(T17=0,"",U17/T17)</f>
        <v/>
      </c>
      <c r="W17" s="109" t="str">
        <f>IF(T17=0,"",U17/T17)</f>
        <v/>
      </c>
      <c r="Z17" s="137"/>
      <c r="AA17" s="138"/>
      <c r="AB17" s="107"/>
      <c r="AC17" s="107"/>
      <c r="AD17" s="108" t="str">
        <f>IF(AB17=0,"",AC17/AB17)</f>
        <v/>
      </c>
      <c r="AE17" s="109" t="str">
        <f>IF(AB17=0,"",AC17/AB17)</f>
        <v/>
      </c>
      <c r="AH17" s="137"/>
      <c r="AI17" s="138"/>
      <c r="AJ17" s="107"/>
      <c r="AK17" s="107"/>
      <c r="AL17" s="108" t="str">
        <f>IF(AJ17=0,"",AK17/AJ17)</f>
        <v/>
      </c>
      <c r="AM17" s="109" t="str">
        <f>IF(AJ17=0,"",AK17/AJ17)</f>
        <v/>
      </c>
      <c r="AP17" s="137"/>
      <c r="AQ17" s="138"/>
      <c r="AR17" s="107"/>
      <c r="AS17" s="107"/>
      <c r="AT17" s="108" t="str">
        <f>IF(AR17=0,"",AS17/AR17)</f>
        <v/>
      </c>
      <c r="AU17" s="109" t="str">
        <f>IF(AR17=0,"",AS17/AR17)</f>
        <v/>
      </c>
      <c r="AX17" s="137"/>
      <c r="AY17" s="138"/>
      <c r="AZ17" s="107"/>
      <c r="BA17" s="107"/>
      <c r="BB17" s="108" t="str">
        <f>IF(AZ17=0,"",BA17/AZ17)</f>
        <v/>
      </c>
      <c r="BC17" s="109" t="str">
        <f>IF(AZ17=0,"",BA17/AZ17)</f>
        <v/>
      </c>
      <c r="BF17" s="137"/>
      <c r="BG17" s="138"/>
      <c r="BH17" s="107"/>
      <c r="BI17" s="107"/>
      <c r="BJ17" s="108" t="str">
        <f>IF(BH17=0,"",BI17/BH17)</f>
        <v/>
      </c>
      <c r="BK17" s="109" t="str">
        <f>IF(BH17=0,"",BI17/BH17)</f>
        <v/>
      </c>
      <c r="BN17" s="137"/>
      <c r="BO17" s="138"/>
      <c r="BP17" s="100"/>
      <c r="BQ17" s="100"/>
      <c r="BR17" s="101" t="str">
        <f>IF(BP17=0,"",BQ17/BP17)</f>
        <v/>
      </c>
      <c r="BS17" s="102" t="str">
        <f>IF(BP17=0,"",BQ17/BP17)</f>
        <v/>
      </c>
      <c r="BV17" s="137"/>
      <c r="BW17" s="138"/>
      <c r="BX17" s="100"/>
      <c r="BY17" s="100"/>
      <c r="BZ17" s="101" t="str">
        <f>IF(BX17=0,"",BY17/BX17)</f>
        <v/>
      </c>
      <c r="CA17" s="102" t="str">
        <f>IF(BX17=0,"",BY17/BX17)</f>
        <v/>
      </c>
    </row>
    <row r="18" spans="2:79" ht="20.100000000000001" customHeight="1" x14ac:dyDescent="0.15">
      <c r="B18" s="160"/>
      <c r="C18" s="161"/>
      <c r="D18" s="107"/>
      <c r="E18" s="107"/>
      <c r="F18" s="108" t="str">
        <f>IF(D18=0,"",E18/D18)</f>
        <v/>
      </c>
      <c r="G18" s="109" t="str">
        <f>IF(D18=0,"",E18/D18)</f>
        <v/>
      </c>
      <c r="J18" s="160"/>
      <c r="K18" s="161"/>
      <c r="L18" s="107"/>
      <c r="M18" s="107"/>
      <c r="N18" s="108" t="str">
        <f>IF(L18=0,"",M18/L18)</f>
        <v/>
      </c>
      <c r="O18" s="109"/>
      <c r="R18" s="160"/>
      <c r="S18" s="161"/>
      <c r="T18" s="107"/>
      <c r="U18" s="107"/>
      <c r="V18" s="108" t="str">
        <f>IF(T18=0,"",U18/T18)</f>
        <v/>
      </c>
      <c r="W18" s="109" t="str">
        <f>IF(T18=0,"",U18/T18)</f>
        <v/>
      </c>
      <c r="Z18" s="160"/>
      <c r="AA18" s="161"/>
      <c r="AB18" s="107"/>
      <c r="AC18" s="107"/>
      <c r="AD18" s="108" t="str">
        <f>IF(AB18=0,"",AC18/AB18)</f>
        <v/>
      </c>
      <c r="AE18" s="109" t="str">
        <f>IF(AB18=0,"",AC18/AB18)</f>
        <v/>
      </c>
      <c r="AH18" s="160"/>
      <c r="AI18" s="161"/>
      <c r="AJ18" s="107"/>
      <c r="AK18" s="107"/>
      <c r="AL18" s="108" t="str">
        <f>IF(AJ18=0,"",AK18/AJ18)</f>
        <v/>
      </c>
      <c r="AM18" s="109" t="str">
        <f>IF(AJ18=0,"",AK18/AJ18)</f>
        <v/>
      </c>
      <c r="AP18" s="160"/>
      <c r="AQ18" s="161"/>
      <c r="AR18" s="107"/>
      <c r="AS18" s="107"/>
      <c r="AT18" s="108" t="str">
        <f>IF(AR18=0,"",AS18/AR18)</f>
        <v/>
      </c>
      <c r="AU18" s="109" t="str">
        <f>IF(AR18=0,"",AS18/AR18)</f>
        <v/>
      </c>
      <c r="AX18" s="160"/>
      <c r="AY18" s="161"/>
      <c r="AZ18" s="107"/>
      <c r="BA18" s="107"/>
      <c r="BB18" s="108" t="str">
        <f>IF(AZ18=0,"",BA18/AZ18)</f>
        <v/>
      </c>
      <c r="BC18" s="109" t="str">
        <f>IF(AZ18=0,"",BA18/AZ18)</f>
        <v/>
      </c>
      <c r="BF18" s="160"/>
      <c r="BG18" s="161"/>
      <c r="BH18" s="107"/>
      <c r="BI18" s="107"/>
      <c r="BJ18" s="108" t="str">
        <f>IF(BH18=0,"",BI18/BH18)</f>
        <v/>
      </c>
      <c r="BK18" s="109" t="str">
        <f>IF(BH18=0,"",BI18/BH18)</f>
        <v/>
      </c>
      <c r="BN18" s="160"/>
      <c r="BO18" s="161"/>
      <c r="BP18" s="100"/>
      <c r="BQ18" s="100"/>
      <c r="BR18" s="101" t="str">
        <f>IF(BP18=0,"",BQ18/BP18)</f>
        <v/>
      </c>
      <c r="BS18" s="102" t="str">
        <f>IF(BP18=0,"",BQ18/BP18)</f>
        <v/>
      </c>
      <c r="BV18" s="160"/>
      <c r="BW18" s="161"/>
      <c r="BX18" s="100"/>
      <c r="BY18" s="100"/>
      <c r="BZ18" s="101" t="str">
        <f>IF(BX18=0,"",BY18/BX18)</f>
        <v/>
      </c>
      <c r="CA18" s="102" t="str">
        <f>IF(BX18=0,"",BY18/BX18)</f>
        <v/>
      </c>
    </row>
    <row r="19" spans="2:79" ht="20.100000000000001" customHeight="1" x14ac:dyDescent="0.15">
      <c r="B19" s="139" t="s">
        <v>15</v>
      </c>
      <c r="C19" s="140"/>
      <c r="D19" s="14" t="s">
        <v>14</v>
      </c>
      <c r="E19" s="14" t="s">
        <v>14</v>
      </c>
      <c r="F19" s="112">
        <v>0.09</v>
      </c>
      <c r="G19" s="113"/>
      <c r="J19" s="139" t="s">
        <v>15</v>
      </c>
      <c r="K19" s="140"/>
      <c r="L19" s="14" t="s">
        <v>14</v>
      </c>
      <c r="M19" s="14" t="s">
        <v>14</v>
      </c>
      <c r="N19" s="112">
        <v>0.11</v>
      </c>
      <c r="O19" s="113"/>
      <c r="R19" s="139" t="s">
        <v>15</v>
      </c>
      <c r="S19" s="140"/>
      <c r="T19" s="14" t="s">
        <v>14</v>
      </c>
      <c r="U19" s="14" t="s">
        <v>14</v>
      </c>
      <c r="V19" s="112">
        <v>0.11</v>
      </c>
      <c r="W19" s="113">
        <v>0.11</v>
      </c>
      <c r="Z19" s="139" t="s">
        <v>15</v>
      </c>
      <c r="AA19" s="140"/>
      <c r="AB19" s="14" t="s">
        <v>14</v>
      </c>
      <c r="AC19" s="14" t="s">
        <v>14</v>
      </c>
      <c r="AD19" s="112">
        <v>0.11</v>
      </c>
      <c r="AE19" s="113">
        <v>0.11</v>
      </c>
      <c r="AH19" s="139" t="s">
        <v>15</v>
      </c>
      <c r="AI19" s="140"/>
      <c r="AJ19" s="14" t="s">
        <v>14</v>
      </c>
      <c r="AK19" s="14" t="s">
        <v>14</v>
      </c>
      <c r="AL19" s="112"/>
      <c r="AM19" s="113"/>
      <c r="AP19" s="139" t="s">
        <v>15</v>
      </c>
      <c r="AQ19" s="140"/>
      <c r="AR19" s="14" t="s">
        <v>14</v>
      </c>
      <c r="AS19" s="14" t="s">
        <v>14</v>
      </c>
      <c r="AT19" s="112"/>
      <c r="AU19" s="113"/>
      <c r="AX19" s="139" t="s">
        <v>15</v>
      </c>
      <c r="AY19" s="140"/>
      <c r="AZ19" s="14" t="s">
        <v>14</v>
      </c>
      <c r="BA19" s="14" t="s">
        <v>14</v>
      </c>
      <c r="BB19" s="112"/>
      <c r="BC19" s="113"/>
      <c r="BF19" s="139" t="s">
        <v>15</v>
      </c>
      <c r="BG19" s="140"/>
      <c r="BH19" s="14" t="s">
        <v>14</v>
      </c>
      <c r="BI19" s="14" t="s">
        <v>14</v>
      </c>
      <c r="BJ19" s="112"/>
      <c r="BK19" s="113"/>
      <c r="BN19" s="139" t="s">
        <v>15</v>
      </c>
      <c r="BO19" s="140"/>
      <c r="BP19" s="14" t="s">
        <v>14</v>
      </c>
      <c r="BQ19" s="14" t="s">
        <v>14</v>
      </c>
      <c r="BR19" s="105"/>
      <c r="BS19" s="106"/>
      <c r="BV19" s="139" t="s">
        <v>15</v>
      </c>
      <c r="BW19" s="140"/>
      <c r="BX19" s="14" t="s">
        <v>14</v>
      </c>
      <c r="BY19" s="14" t="s">
        <v>14</v>
      </c>
      <c r="BZ19" s="105"/>
      <c r="CA19" s="106"/>
    </row>
    <row r="20" spans="2:79" ht="20.100000000000001" customHeight="1" x14ac:dyDescent="0.15">
      <c r="B20" s="141" t="s">
        <v>16</v>
      </c>
      <c r="C20" s="142"/>
      <c r="D20" s="142"/>
      <c r="E20" s="143"/>
      <c r="F20" s="15">
        <f>SUM(F9:F19)</f>
        <v>7.8723076923076931</v>
      </c>
      <c r="G20" s="16"/>
      <c r="J20" s="141" t="s">
        <v>16</v>
      </c>
      <c r="K20" s="142"/>
      <c r="L20" s="142"/>
      <c r="M20" s="143"/>
      <c r="N20" s="15">
        <f>SUM(N9:N19)</f>
        <v>3.8191785714285715</v>
      </c>
      <c r="O20" s="16"/>
      <c r="R20" s="141" t="s">
        <v>16</v>
      </c>
      <c r="S20" s="142"/>
      <c r="T20" s="142"/>
      <c r="U20" s="143"/>
      <c r="V20" s="15">
        <f>SUM(V9:V19)</f>
        <v>4.6935432330827069</v>
      </c>
      <c r="W20" s="16">
        <f>SUM(W9:W19)</f>
        <v>2.8952976190476192</v>
      </c>
      <c r="Z20" s="141" t="s">
        <v>16</v>
      </c>
      <c r="AA20" s="142"/>
      <c r="AB20" s="142"/>
      <c r="AC20" s="143"/>
      <c r="AD20" s="15">
        <f>SUM(AD9:AD19)</f>
        <v>5.2762500000000001</v>
      </c>
      <c r="AE20" s="16">
        <f>SUM(AE9:AE19)</f>
        <v>3.4780043859649123</v>
      </c>
      <c r="AH20" s="141" t="s">
        <v>16</v>
      </c>
      <c r="AI20" s="142"/>
      <c r="AJ20" s="142"/>
      <c r="AK20" s="143"/>
      <c r="AL20" s="15">
        <f>SUM(AL9:AL19)</f>
        <v>0</v>
      </c>
      <c r="AM20" s="16">
        <f>SUM(AM9:AM19)</f>
        <v>0</v>
      </c>
      <c r="AP20" s="141" t="s">
        <v>16</v>
      </c>
      <c r="AQ20" s="142"/>
      <c r="AR20" s="142"/>
      <c r="AS20" s="143"/>
      <c r="AT20" s="15">
        <f>SUM(AT9:AT19)</f>
        <v>0</v>
      </c>
      <c r="AU20" s="16">
        <f>SUM(AU9:AU19)</f>
        <v>0</v>
      </c>
      <c r="AX20" s="141" t="s">
        <v>16</v>
      </c>
      <c r="AY20" s="142"/>
      <c r="AZ20" s="142"/>
      <c r="BA20" s="143"/>
      <c r="BB20" s="15">
        <f>SUM(BB9:BB19)</f>
        <v>0</v>
      </c>
      <c r="BC20" s="16">
        <f>SUM(BC9:BC19)</f>
        <v>0</v>
      </c>
      <c r="BF20" s="141" t="s">
        <v>16</v>
      </c>
      <c r="BG20" s="142"/>
      <c r="BH20" s="142"/>
      <c r="BI20" s="143"/>
      <c r="BJ20" s="15">
        <f>SUM(BJ9:BJ19)</f>
        <v>0</v>
      </c>
      <c r="BK20" s="16">
        <f>SUM(BK9:BK19)</f>
        <v>0</v>
      </c>
      <c r="BN20" s="141" t="s">
        <v>16</v>
      </c>
      <c r="BO20" s="142"/>
      <c r="BP20" s="142"/>
      <c r="BQ20" s="143"/>
      <c r="BR20" s="15">
        <f>SUM(BR9:BR19)</f>
        <v>0</v>
      </c>
      <c r="BS20" s="16">
        <f>SUM(BS9:BS19)</f>
        <v>0</v>
      </c>
      <c r="BV20" s="141" t="s">
        <v>16</v>
      </c>
      <c r="BW20" s="142"/>
      <c r="BX20" s="142"/>
      <c r="BY20" s="143"/>
      <c r="BZ20" s="15">
        <f>SUM(BZ9:BZ19)</f>
        <v>0</v>
      </c>
      <c r="CA20" s="16">
        <f>SUM(CA9:CA19)</f>
        <v>0</v>
      </c>
    </row>
    <row r="21" spans="2:79" ht="20.100000000000001" customHeight="1" x14ac:dyDescent="0.15">
      <c r="B21" s="141" t="s">
        <v>17</v>
      </c>
      <c r="C21" s="142"/>
      <c r="D21" s="142"/>
      <c r="E21" s="143"/>
      <c r="F21" s="17">
        <f>IF(F20=0,"0.000",1/F20)</f>
        <v>0.12702755520812975</v>
      </c>
      <c r="G21" s="18"/>
      <c r="J21" s="141" t="s">
        <v>17</v>
      </c>
      <c r="K21" s="142"/>
      <c r="L21" s="142"/>
      <c r="M21" s="143"/>
      <c r="N21" s="17">
        <f>IF(N20=0,"0.000",1/N20)</f>
        <v>0.26183640835258143</v>
      </c>
      <c r="O21" s="18"/>
      <c r="R21" s="141" t="s">
        <v>17</v>
      </c>
      <c r="S21" s="142"/>
      <c r="T21" s="142"/>
      <c r="U21" s="143"/>
      <c r="V21" s="17">
        <f>IF(V20=0,"0.000",1/V20)</f>
        <v>0.21305865320499084</v>
      </c>
      <c r="W21" s="18">
        <f>IF(W20=0,"0.000",1/W20)</f>
        <v>0.34538763594498467</v>
      </c>
      <c r="Z21" s="141" t="s">
        <v>17</v>
      </c>
      <c r="AA21" s="142"/>
      <c r="AB21" s="142"/>
      <c r="AC21" s="143"/>
      <c r="AD21" s="17">
        <f>IF(AD20=0,"0.000",1/AD20)</f>
        <v>0.18952854773750297</v>
      </c>
      <c r="AE21" s="18">
        <f>IF(AE20=0,"0.000",1/AE20)</f>
        <v>0.2875212015359685</v>
      </c>
      <c r="AH21" s="141" t="s">
        <v>17</v>
      </c>
      <c r="AI21" s="142"/>
      <c r="AJ21" s="142"/>
      <c r="AK21" s="143"/>
      <c r="AL21" s="17" t="str">
        <f>IF(AL20=0,"0.000",1/AL20)</f>
        <v>0.000</v>
      </c>
      <c r="AM21" s="18" t="str">
        <f>IF(AM20=0,"0.000",1/AM20)</f>
        <v>0.000</v>
      </c>
      <c r="AP21" s="141" t="s">
        <v>17</v>
      </c>
      <c r="AQ21" s="142"/>
      <c r="AR21" s="142"/>
      <c r="AS21" s="143"/>
      <c r="AT21" s="17" t="str">
        <f>IF(AT20=0,"0.000",1/AT20)</f>
        <v>0.000</v>
      </c>
      <c r="AU21" s="18" t="str">
        <f>IF(AU20=0,"0.000",1/AU20)</f>
        <v>0.000</v>
      </c>
      <c r="AX21" s="141" t="s">
        <v>17</v>
      </c>
      <c r="AY21" s="142"/>
      <c r="AZ21" s="142"/>
      <c r="BA21" s="143"/>
      <c r="BB21" s="17" t="str">
        <f>IF(BB20=0,"0.000",1/BB20)</f>
        <v>0.000</v>
      </c>
      <c r="BC21" s="18" t="str">
        <f>IF(BC20=0,"0.000",1/BC20)</f>
        <v>0.000</v>
      </c>
      <c r="BF21" s="141" t="s">
        <v>17</v>
      </c>
      <c r="BG21" s="142"/>
      <c r="BH21" s="142"/>
      <c r="BI21" s="143"/>
      <c r="BJ21" s="17" t="str">
        <f>IF(BJ20=0,"0.000",1/BJ20)</f>
        <v>0.000</v>
      </c>
      <c r="BK21" s="18" t="str">
        <f>IF(BK20=0,"0.000",1/BK20)</f>
        <v>0.000</v>
      </c>
      <c r="BN21" s="141" t="s">
        <v>17</v>
      </c>
      <c r="BO21" s="142"/>
      <c r="BP21" s="142"/>
      <c r="BQ21" s="143"/>
      <c r="BR21" s="17" t="str">
        <f>IF(BR20=0,"0.000",1/BR20)</f>
        <v>0.000</v>
      </c>
      <c r="BS21" s="18" t="str">
        <f>IF(BS20=0,"0.000",1/BS20)</f>
        <v>0.000</v>
      </c>
      <c r="BV21" s="141" t="s">
        <v>17</v>
      </c>
      <c r="BW21" s="142"/>
      <c r="BX21" s="142"/>
      <c r="BY21" s="143"/>
      <c r="BZ21" s="17" t="str">
        <f>IF(BZ20=0,"0.000",1/BZ20)</f>
        <v>0.000</v>
      </c>
      <c r="CA21" s="18" t="str">
        <f>IF(CA20=0,"0.000",1/CA20)</f>
        <v>0.000</v>
      </c>
    </row>
    <row r="22" spans="2:79" ht="20.100000000000001" customHeight="1" thickBot="1" x14ac:dyDescent="0.2">
      <c r="B22" s="144" t="s">
        <v>18</v>
      </c>
      <c r="C22" s="145"/>
      <c r="D22" s="145"/>
      <c r="E22" s="146"/>
      <c r="F22" s="156">
        <f>IF(F20=0,"",(F7*F21)+(G7*G21))</f>
        <v>0.12702755520812975</v>
      </c>
      <c r="G22" s="157"/>
      <c r="J22" s="144" t="s">
        <v>18</v>
      </c>
      <c r="K22" s="145"/>
      <c r="L22" s="145"/>
      <c r="M22" s="146"/>
      <c r="N22" s="173">
        <f>IF(N20=0,"",(N7*N21)+(O7*O21))</f>
        <v>0.26183640835258143</v>
      </c>
      <c r="O22" s="174"/>
      <c r="R22" s="144" t="s">
        <v>18</v>
      </c>
      <c r="S22" s="145"/>
      <c r="T22" s="145"/>
      <c r="U22" s="146"/>
      <c r="V22" s="173">
        <f>IF(V20=0,"",(V7*V21)+(W7*W21))</f>
        <v>0.23555458027078979</v>
      </c>
      <c r="W22" s="174"/>
      <c r="Z22" s="144" t="s">
        <v>18</v>
      </c>
      <c r="AA22" s="145"/>
      <c r="AB22" s="145"/>
      <c r="AC22" s="146"/>
      <c r="AD22" s="173">
        <f>IF(AD20=0,"",(AD7*AD21)+(AE7*AE21))</f>
        <v>0.20618729888324211</v>
      </c>
      <c r="AE22" s="174"/>
      <c r="AH22" s="144" t="s">
        <v>18</v>
      </c>
      <c r="AI22" s="145"/>
      <c r="AJ22" s="145"/>
      <c r="AK22" s="146"/>
      <c r="AL22" s="173" t="str">
        <f>IF(AL20=0,"",(AL7*AL21)+(AM7*AM21))</f>
        <v/>
      </c>
      <c r="AM22" s="174"/>
      <c r="AP22" s="144" t="s">
        <v>18</v>
      </c>
      <c r="AQ22" s="145"/>
      <c r="AR22" s="145"/>
      <c r="AS22" s="146"/>
      <c r="AT22" s="173" t="str">
        <f>IF(AT20=0,"",(AT7*AT21)+(AU7*AU21))</f>
        <v/>
      </c>
      <c r="AU22" s="174"/>
      <c r="AX22" s="144" t="s">
        <v>18</v>
      </c>
      <c r="AY22" s="145"/>
      <c r="AZ22" s="145"/>
      <c r="BA22" s="146"/>
      <c r="BB22" s="173" t="str">
        <f>IF(BB20=0,"",(BB7*BB21)+(BC7*BC21))</f>
        <v/>
      </c>
      <c r="BC22" s="174"/>
      <c r="BF22" s="144" t="s">
        <v>18</v>
      </c>
      <c r="BG22" s="145"/>
      <c r="BH22" s="145"/>
      <c r="BI22" s="146"/>
      <c r="BJ22" s="173" t="str">
        <f>IF(BJ20=0,"",(BJ7*BJ21)+(BK7*BK21))</f>
        <v/>
      </c>
      <c r="BK22" s="174"/>
      <c r="BN22" s="144" t="s">
        <v>18</v>
      </c>
      <c r="BO22" s="145"/>
      <c r="BP22" s="145"/>
      <c r="BQ22" s="146"/>
      <c r="BR22" s="173" t="str">
        <f>IF(BR20=0,"",(BR7*BR21)+(BS7*BS21))</f>
        <v/>
      </c>
      <c r="BS22" s="174"/>
      <c r="BV22" s="144" t="s">
        <v>18</v>
      </c>
      <c r="BW22" s="145"/>
      <c r="BX22" s="145"/>
      <c r="BY22" s="146"/>
      <c r="BZ22" s="173" t="str">
        <f>IF(BZ20=0,"",(BZ7*BZ21)+(CA7*CA21))</f>
        <v/>
      </c>
      <c r="CA22" s="174"/>
    </row>
    <row r="23" spans="2:79" ht="20.100000000000001" customHeight="1" x14ac:dyDescent="0.15"/>
    <row r="24" spans="2:79" ht="20.100000000000001" customHeight="1" x14ac:dyDescent="0.15">
      <c r="B24" s="88"/>
      <c r="C24" s="1" t="s">
        <v>19</v>
      </c>
      <c r="J24" s="88"/>
      <c r="K24" s="1" t="s">
        <v>19</v>
      </c>
      <c r="R24" s="88"/>
      <c r="S24" s="1" t="s">
        <v>19</v>
      </c>
      <c r="Z24" s="88"/>
      <c r="AA24" s="1" t="s">
        <v>19</v>
      </c>
      <c r="AH24" s="88"/>
      <c r="AI24" s="1" t="s">
        <v>19</v>
      </c>
      <c r="AP24" s="88"/>
      <c r="AQ24" s="1" t="s">
        <v>19</v>
      </c>
      <c r="AX24" s="88"/>
      <c r="AY24" s="1" t="s">
        <v>19</v>
      </c>
      <c r="BF24" s="88"/>
      <c r="BG24" s="1" t="s">
        <v>19</v>
      </c>
      <c r="BN24" s="88"/>
      <c r="BO24" s="1" t="s">
        <v>19</v>
      </c>
      <c r="BV24" s="88"/>
      <c r="BW24" s="1" t="s">
        <v>19</v>
      </c>
    </row>
    <row r="25" spans="2:79" ht="31.5" customHeight="1" x14ac:dyDescent="0.15"/>
    <row r="26" spans="2:79" ht="19.5" customHeight="1" thickBot="1" x14ac:dyDescent="0.2">
      <c r="B26" s="4" t="s">
        <v>96</v>
      </c>
      <c r="C26" s="19"/>
      <c r="D26" s="20"/>
      <c r="E26" s="20"/>
      <c r="F26" s="20"/>
      <c r="G26" s="20"/>
      <c r="J26" s="4" t="s">
        <v>98</v>
      </c>
      <c r="K26" s="19"/>
      <c r="L26" s="20"/>
      <c r="M26" s="20"/>
      <c r="N26" s="20"/>
      <c r="O26" s="20"/>
      <c r="R26" s="4" t="s">
        <v>99</v>
      </c>
      <c r="S26" s="19"/>
      <c r="T26" s="20"/>
      <c r="U26" s="20"/>
      <c r="V26" s="20"/>
      <c r="W26" s="20"/>
      <c r="Z26" s="4" t="s">
        <v>100</v>
      </c>
      <c r="AA26" s="19"/>
      <c r="AB26" s="20"/>
      <c r="AC26" s="20"/>
      <c r="AD26" s="20"/>
      <c r="AE26" s="20"/>
      <c r="AH26" s="4" t="s">
        <v>101</v>
      </c>
      <c r="AI26" s="19"/>
      <c r="AJ26" s="20"/>
      <c r="AK26" s="20"/>
      <c r="AL26" s="20"/>
      <c r="AM26" s="20"/>
      <c r="AP26" s="4" t="s">
        <v>102</v>
      </c>
      <c r="AQ26" s="19"/>
      <c r="AR26" s="20"/>
      <c r="AS26" s="20"/>
      <c r="AT26" s="20"/>
      <c r="AU26" s="20"/>
      <c r="AX26" s="4" t="s">
        <v>103</v>
      </c>
      <c r="AY26" s="19"/>
      <c r="AZ26" s="20"/>
      <c r="BA26" s="20"/>
      <c r="BB26" s="20"/>
      <c r="BC26" s="20"/>
      <c r="BF26" s="4" t="s">
        <v>104</v>
      </c>
      <c r="BG26" s="19"/>
      <c r="BH26" s="20"/>
      <c r="BI26" s="20"/>
      <c r="BJ26" s="20"/>
      <c r="BK26" s="20"/>
      <c r="BN26" s="4" t="s">
        <v>105</v>
      </c>
      <c r="BO26" s="19"/>
      <c r="BP26" s="20"/>
      <c r="BQ26" s="20"/>
      <c r="BR26" s="20"/>
      <c r="BS26" s="20"/>
      <c r="BV26" s="4" t="s">
        <v>106</v>
      </c>
      <c r="BW26" s="19"/>
      <c r="BX26" s="20"/>
      <c r="BY26" s="20"/>
      <c r="BZ26" s="20"/>
      <c r="CA26" s="20"/>
    </row>
    <row r="27" spans="2:79" ht="20.100000000000001" customHeight="1" thickBot="1" x14ac:dyDescent="0.2">
      <c r="B27" s="6" t="s">
        <v>3</v>
      </c>
      <c r="C27" s="92"/>
      <c r="D27" s="21" t="s">
        <v>20</v>
      </c>
      <c r="E27" s="7"/>
      <c r="F27" s="8"/>
      <c r="G27" s="22"/>
      <c r="J27" s="6" t="s">
        <v>3</v>
      </c>
      <c r="K27" s="92"/>
      <c r="L27" s="21" t="s">
        <v>20</v>
      </c>
      <c r="M27" s="7"/>
      <c r="N27" s="8"/>
      <c r="O27" s="22"/>
      <c r="R27" s="6" t="s">
        <v>3</v>
      </c>
      <c r="S27" s="92"/>
      <c r="T27" s="21" t="s">
        <v>20</v>
      </c>
      <c r="U27" s="7"/>
      <c r="V27" s="8"/>
      <c r="W27" s="22"/>
      <c r="Z27" s="6" t="s">
        <v>3</v>
      </c>
      <c r="AA27" s="92"/>
      <c r="AB27" s="21" t="s">
        <v>20</v>
      </c>
      <c r="AC27" s="7"/>
      <c r="AD27" s="8"/>
      <c r="AE27" s="22"/>
      <c r="AH27" s="6" t="s">
        <v>3</v>
      </c>
      <c r="AI27" s="92"/>
      <c r="AJ27" s="21" t="s">
        <v>20</v>
      </c>
      <c r="AK27" s="7"/>
      <c r="AL27" s="8"/>
      <c r="AM27" s="22"/>
      <c r="AP27" s="6" t="s">
        <v>3</v>
      </c>
      <c r="AQ27" s="92"/>
      <c r="AR27" s="21" t="s">
        <v>20</v>
      </c>
      <c r="AS27" s="7"/>
      <c r="AT27" s="8"/>
      <c r="AU27" s="22"/>
      <c r="AX27" s="6" t="s">
        <v>3</v>
      </c>
      <c r="AY27" s="92"/>
      <c r="AZ27" s="21" t="s">
        <v>20</v>
      </c>
      <c r="BA27" s="7"/>
      <c r="BB27" s="8"/>
      <c r="BC27" s="22"/>
      <c r="BF27" s="6" t="s">
        <v>3</v>
      </c>
      <c r="BG27" s="92"/>
      <c r="BH27" s="21" t="s">
        <v>20</v>
      </c>
      <c r="BI27" s="7"/>
      <c r="BJ27" s="8"/>
      <c r="BK27" s="22"/>
      <c r="BN27" s="6" t="s">
        <v>3</v>
      </c>
      <c r="BO27" s="92"/>
      <c r="BP27" s="21" t="s">
        <v>20</v>
      </c>
      <c r="BQ27" s="7"/>
      <c r="BR27" s="8"/>
      <c r="BS27" s="22"/>
      <c r="BV27" s="6" t="s">
        <v>3</v>
      </c>
      <c r="BW27" s="92"/>
      <c r="BX27" s="21" t="s">
        <v>20</v>
      </c>
      <c r="BY27" s="7"/>
      <c r="BZ27" s="8"/>
      <c r="CA27" s="22"/>
    </row>
    <row r="28" spans="2:79" ht="20.100000000000001" customHeight="1" x14ac:dyDescent="0.15">
      <c r="B28" s="147" t="s">
        <v>5</v>
      </c>
      <c r="C28" s="148"/>
      <c r="D28" s="149" t="s">
        <v>10</v>
      </c>
      <c r="E28" s="151" t="s">
        <v>11</v>
      </c>
      <c r="F28" s="158" t="s">
        <v>12</v>
      </c>
      <c r="G28" s="22"/>
      <c r="J28" s="147" t="s">
        <v>5</v>
      </c>
      <c r="K28" s="148"/>
      <c r="L28" s="149" t="s">
        <v>10</v>
      </c>
      <c r="M28" s="151" t="s">
        <v>11</v>
      </c>
      <c r="N28" s="158" t="s">
        <v>12</v>
      </c>
      <c r="O28" s="22"/>
      <c r="R28" s="147" t="s">
        <v>5</v>
      </c>
      <c r="S28" s="148"/>
      <c r="T28" s="149" t="s">
        <v>10</v>
      </c>
      <c r="U28" s="151" t="s">
        <v>11</v>
      </c>
      <c r="V28" s="158" t="s">
        <v>12</v>
      </c>
      <c r="W28" s="22"/>
      <c r="Z28" s="147" t="s">
        <v>5</v>
      </c>
      <c r="AA28" s="148"/>
      <c r="AB28" s="149" t="s">
        <v>10</v>
      </c>
      <c r="AC28" s="151" t="s">
        <v>11</v>
      </c>
      <c r="AD28" s="158" t="s">
        <v>12</v>
      </c>
      <c r="AE28" s="22"/>
      <c r="AH28" s="147" t="s">
        <v>5</v>
      </c>
      <c r="AI28" s="148"/>
      <c r="AJ28" s="149" t="s">
        <v>10</v>
      </c>
      <c r="AK28" s="151" t="s">
        <v>11</v>
      </c>
      <c r="AL28" s="158" t="s">
        <v>12</v>
      </c>
      <c r="AM28" s="22"/>
      <c r="AP28" s="147" t="s">
        <v>5</v>
      </c>
      <c r="AQ28" s="148"/>
      <c r="AR28" s="149" t="s">
        <v>10</v>
      </c>
      <c r="AS28" s="151" t="s">
        <v>11</v>
      </c>
      <c r="AT28" s="158" t="s">
        <v>12</v>
      </c>
      <c r="AU28" s="22"/>
      <c r="AX28" s="147" t="s">
        <v>5</v>
      </c>
      <c r="AY28" s="148"/>
      <c r="AZ28" s="149" t="s">
        <v>10</v>
      </c>
      <c r="BA28" s="151" t="s">
        <v>11</v>
      </c>
      <c r="BB28" s="158" t="s">
        <v>12</v>
      </c>
      <c r="BC28" s="22"/>
      <c r="BF28" s="147" t="s">
        <v>5</v>
      </c>
      <c r="BG28" s="148"/>
      <c r="BH28" s="149" t="s">
        <v>10</v>
      </c>
      <c r="BI28" s="151" t="s">
        <v>11</v>
      </c>
      <c r="BJ28" s="158" t="s">
        <v>12</v>
      </c>
      <c r="BK28" s="22"/>
      <c r="BN28" s="147" t="s">
        <v>5</v>
      </c>
      <c r="BO28" s="148"/>
      <c r="BP28" s="149" t="s">
        <v>10</v>
      </c>
      <c r="BQ28" s="151" t="s">
        <v>11</v>
      </c>
      <c r="BR28" s="158" t="s">
        <v>12</v>
      </c>
      <c r="BS28" s="22"/>
      <c r="BV28" s="147" t="s">
        <v>5</v>
      </c>
      <c r="BW28" s="148"/>
      <c r="BX28" s="149" t="s">
        <v>10</v>
      </c>
      <c r="BY28" s="151" t="s">
        <v>11</v>
      </c>
      <c r="BZ28" s="158" t="s">
        <v>12</v>
      </c>
      <c r="CA28" s="22"/>
    </row>
    <row r="29" spans="2:79" ht="20.100000000000001" customHeight="1" thickBot="1" x14ac:dyDescent="0.2">
      <c r="B29" s="153"/>
      <c r="C29" s="154"/>
      <c r="D29" s="150"/>
      <c r="E29" s="152"/>
      <c r="F29" s="159"/>
      <c r="G29" s="22"/>
      <c r="J29" s="153"/>
      <c r="K29" s="154"/>
      <c r="L29" s="150"/>
      <c r="M29" s="152"/>
      <c r="N29" s="159"/>
      <c r="O29" s="22"/>
      <c r="R29" s="153"/>
      <c r="S29" s="154"/>
      <c r="T29" s="150"/>
      <c r="U29" s="152"/>
      <c r="V29" s="159"/>
      <c r="W29" s="22"/>
      <c r="Z29" s="153"/>
      <c r="AA29" s="154"/>
      <c r="AB29" s="150"/>
      <c r="AC29" s="152"/>
      <c r="AD29" s="159"/>
      <c r="AE29" s="22"/>
      <c r="AH29" s="153"/>
      <c r="AI29" s="154"/>
      <c r="AJ29" s="150"/>
      <c r="AK29" s="152"/>
      <c r="AL29" s="159"/>
      <c r="AM29" s="22"/>
      <c r="AP29" s="153"/>
      <c r="AQ29" s="154"/>
      <c r="AR29" s="150"/>
      <c r="AS29" s="152"/>
      <c r="AT29" s="159"/>
      <c r="AU29" s="22"/>
      <c r="AX29" s="153"/>
      <c r="AY29" s="154"/>
      <c r="AZ29" s="150"/>
      <c r="BA29" s="152"/>
      <c r="BB29" s="159"/>
      <c r="BC29" s="22"/>
      <c r="BF29" s="153"/>
      <c r="BG29" s="154"/>
      <c r="BH29" s="150"/>
      <c r="BI29" s="152"/>
      <c r="BJ29" s="159"/>
      <c r="BK29" s="22"/>
      <c r="BN29" s="153"/>
      <c r="BO29" s="154"/>
      <c r="BP29" s="150"/>
      <c r="BQ29" s="152"/>
      <c r="BR29" s="159"/>
      <c r="BS29" s="22"/>
      <c r="BV29" s="153"/>
      <c r="BW29" s="154"/>
      <c r="BX29" s="150"/>
      <c r="BY29" s="152"/>
      <c r="BZ29" s="159"/>
      <c r="CA29" s="22"/>
    </row>
    <row r="30" spans="2:79" ht="20.100000000000001" customHeight="1" x14ac:dyDescent="0.15">
      <c r="B30" s="137"/>
      <c r="C30" s="138"/>
      <c r="D30" s="107"/>
      <c r="E30" s="107"/>
      <c r="F30" s="114" t="str">
        <f>IF(D30=0,"",E30/D30)</f>
        <v/>
      </c>
      <c r="G30" s="22"/>
      <c r="J30" s="137"/>
      <c r="K30" s="138"/>
      <c r="L30" s="107"/>
      <c r="M30" s="107"/>
      <c r="N30" s="114" t="str">
        <f>IF(L30=0,"",M30/L30)</f>
        <v/>
      </c>
      <c r="O30" s="22"/>
      <c r="R30" s="137"/>
      <c r="S30" s="138"/>
      <c r="T30" s="107"/>
      <c r="U30" s="107"/>
      <c r="V30" s="114" t="str">
        <f>IF(T30=0,"",U30/T30)</f>
        <v/>
      </c>
      <c r="W30" s="22"/>
      <c r="Z30" s="137"/>
      <c r="AA30" s="138"/>
      <c r="AB30" s="107"/>
      <c r="AC30" s="107"/>
      <c r="AD30" s="114" t="str">
        <f>IF(AB30=0,"",AC30/AB30)</f>
        <v/>
      </c>
      <c r="AE30" s="22"/>
      <c r="AH30" s="137"/>
      <c r="AI30" s="138"/>
      <c r="AJ30" s="107"/>
      <c r="AK30" s="107"/>
      <c r="AL30" s="114" t="str">
        <f>IF(AJ30=0,"",AK30/AJ30)</f>
        <v/>
      </c>
      <c r="AM30" s="22"/>
      <c r="AP30" s="137"/>
      <c r="AQ30" s="138"/>
      <c r="AR30" s="107"/>
      <c r="AS30" s="107"/>
      <c r="AT30" s="114" t="str">
        <f>IF(AR30=0,"",AS30/AR30)</f>
        <v/>
      </c>
      <c r="AU30" s="22"/>
      <c r="AX30" s="137"/>
      <c r="AY30" s="138"/>
      <c r="AZ30" s="107"/>
      <c r="BA30" s="107"/>
      <c r="BB30" s="114" t="str">
        <f>IF(AZ30=0,"",BA30/AZ30)</f>
        <v/>
      </c>
      <c r="BC30" s="22"/>
      <c r="BF30" s="137"/>
      <c r="BG30" s="138"/>
      <c r="BH30" s="107"/>
      <c r="BI30" s="107"/>
      <c r="BJ30" s="114" t="str">
        <f>IF(BH30=0,"",BI30/BH30)</f>
        <v/>
      </c>
      <c r="BK30" s="22"/>
      <c r="BN30" s="137"/>
      <c r="BO30" s="138"/>
      <c r="BP30" s="107"/>
      <c r="BQ30" s="107"/>
      <c r="BR30" s="114" t="str">
        <f>IF(BP30=0,"",BQ30/BP30)</f>
        <v/>
      </c>
      <c r="BS30" s="22"/>
      <c r="BV30" s="137"/>
      <c r="BW30" s="138"/>
      <c r="BX30" s="107"/>
      <c r="BY30" s="107"/>
      <c r="BZ30" s="114" t="str">
        <f>IF(BX30=0,"",BY30/BX30)</f>
        <v/>
      </c>
      <c r="CA30" s="22"/>
    </row>
    <row r="31" spans="2:79" ht="20.100000000000001" customHeight="1" x14ac:dyDescent="0.15">
      <c r="B31" s="137"/>
      <c r="C31" s="155"/>
      <c r="D31" s="107"/>
      <c r="E31" s="107"/>
      <c r="F31" s="114" t="str">
        <f t="shared" ref="F31:F36" si="21">IF(D31=0,"",E31/D31)</f>
        <v/>
      </c>
      <c r="G31" s="22"/>
      <c r="J31" s="137"/>
      <c r="K31" s="155"/>
      <c r="L31" s="107"/>
      <c r="M31" s="107"/>
      <c r="N31" s="114" t="str">
        <f t="shared" ref="N31:N36" si="22">IF(L31=0,"",M31/L31)</f>
        <v/>
      </c>
      <c r="O31" s="22"/>
      <c r="R31" s="137"/>
      <c r="S31" s="155"/>
      <c r="T31" s="107"/>
      <c r="U31" s="107"/>
      <c r="V31" s="114" t="str">
        <f t="shared" ref="V31:V36" si="23">IF(T31=0,"",U31/T31)</f>
        <v/>
      </c>
      <c r="W31" s="22"/>
      <c r="Z31" s="137"/>
      <c r="AA31" s="155"/>
      <c r="AB31" s="107"/>
      <c r="AC31" s="107"/>
      <c r="AD31" s="114" t="str">
        <f t="shared" ref="AD31:AD36" si="24">IF(AB31=0,"",AC31/AB31)</f>
        <v/>
      </c>
      <c r="AE31" s="22"/>
      <c r="AH31" s="137"/>
      <c r="AI31" s="155"/>
      <c r="AJ31" s="107"/>
      <c r="AK31" s="107"/>
      <c r="AL31" s="114" t="str">
        <f t="shared" ref="AL31:AL36" si="25">IF(AJ31=0,"",AK31/AJ31)</f>
        <v/>
      </c>
      <c r="AM31" s="22"/>
      <c r="AP31" s="137"/>
      <c r="AQ31" s="155"/>
      <c r="AR31" s="107"/>
      <c r="AS31" s="107"/>
      <c r="AT31" s="114" t="str">
        <f t="shared" ref="AT31:AT36" si="26">IF(AR31=0,"",AS31/AR31)</f>
        <v/>
      </c>
      <c r="AU31" s="22"/>
      <c r="AX31" s="137"/>
      <c r="AY31" s="155"/>
      <c r="AZ31" s="107"/>
      <c r="BA31" s="107"/>
      <c r="BB31" s="114" t="str">
        <f t="shared" ref="BB31:BB36" si="27">IF(AZ31=0,"",BA31/AZ31)</f>
        <v/>
      </c>
      <c r="BC31" s="22"/>
      <c r="BF31" s="137"/>
      <c r="BG31" s="155"/>
      <c r="BH31" s="107"/>
      <c r="BI31" s="107"/>
      <c r="BJ31" s="114" t="str">
        <f t="shared" ref="BJ31:BJ36" si="28">IF(BH31=0,"",BI31/BH31)</f>
        <v/>
      </c>
      <c r="BK31" s="22"/>
      <c r="BN31" s="137"/>
      <c r="BO31" s="155"/>
      <c r="BP31" s="107"/>
      <c r="BQ31" s="107"/>
      <c r="BR31" s="114" t="str">
        <f t="shared" ref="BR31:BR36" si="29">IF(BP31=0,"",BQ31/BP31)</f>
        <v/>
      </c>
      <c r="BS31" s="22"/>
      <c r="BV31" s="137"/>
      <c r="BW31" s="155"/>
      <c r="BX31" s="107"/>
      <c r="BY31" s="107"/>
      <c r="BZ31" s="114" t="str">
        <f t="shared" ref="BZ31:BZ36" si="30">IF(BX31=0,"",BY31/BX31)</f>
        <v/>
      </c>
      <c r="CA31" s="22"/>
    </row>
    <row r="32" spans="2:79" ht="20.100000000000001" customHeight="1" x14ac:dyDescent="0.15">
      <c r="B32" s="137"/>
      <c r="C32" s="155"/>
      <c r="D32" s="107"/>
      <c r="E32" s="107"/>
      <c r="F32" s="114" t="str">
        <f t="shared" si="21"/>
        <v/>
      </c>
      <c r="G32" s="22"/>
      <c r="J32" s="137"/>
      <c r="K32" s="155"/>
      <c r="L32" s="107"/>
      <c r="M32" s="107"/>
      <c r="N32" s="114" t="str">
        <f t="shared" si="22"/>
        <v/>
      </c>
      <c r="O32" s="22"/>
      <c r="R32" s="137"/>
      <c r="S32" s="155"/>
      <c r="T32" s="107"/>
      <c r="U32" s="107"/>
      <c r="V32" s="114" t="str">
        <f t="shared" si="23"/>
        <v/>
      </c>
      <c r="W32" s="22"/>
      <c r="Z32" s="137"/>
      <c r="AA32" s="155"/>
      <c r="AB32" s="107"/>
      <c r="AC32" s="107"/>
      <c r="AD32" s="114" t="str">
        <f t="shared" si="24"/>
        <v/>
      </c>
      <c r="AE32" s="22"/>
      <c r="AH32" s="137"/>
      <c r="AI32" s="155"/>
      <c r="AJ32" s="107"/>
      <c r="AK32" s="107"/>
      <c r="AL32" s="114" t="str">
        <f t="shared" si="25"/>
        <v/>
      </c>
      <c r="AM32" s="22"/>
      <c r="AP32" s="137"/>
      <c r="AQ32" s="155"/>
      <c r="AR32" s="107"/>
      <c r="AS32" s="107"/>
      <c r="AT32" s="114" t="str">
        <f t="shared" si="26"/>
        <v/>
      </c>
      <c r="AU32" s="22"/>
      <c r="AX32" s="137"/>
      <c r="AY32" s="155"/>
      <c r="AZ32" s="107"/>
      <c r="BA32" s="107"/>
      <c r="BB32" s="114" t="str">
        <f t="shared" si="27"/>
        <v/>
      </c>
      <c r="BC32" s="22"/>
      <c r="BF32" s="137"/>
      <c r="BG32" s="155"/>
      <c r="BH32" s="107"/>
      <c r="BI32" s="107"/>
      <c r="BJ32" s="114" t="str">
        <f t="shared" si="28"/>
        <v/>
      </c>
      <c r="BK32" s="22"/>
      <c r="BN32" s="137"/>
      <c r="BO32" s="155"/>
      <c r="BP32" s="107"/>
      <c r="BQ32" s="107"/>
      <c r="BR32" s="114" t="str">
        <f t="shared" si="29"/>
        <v/>
      </c>
      <c r="BS32" s="22"/>
      <c r="BV32" s="137"/>
      <c r="BW32" s="155"/>
      <c r="BX32" s="107"/>
      <c r="BY32" s="107"/>
      <c r="BZ32" s="114" t="str">
        <f t="shared" si="30"/>
        <v/>
      </c>
      <c r="CA32" s="22"/>
    </row>
    <row r="33" spans="2:79" ht="20.100000000000001" customHeight="1" x14ac:dyDescent="0.15">
      <c r="B33" s="137"/>
      <c r="C33" s="155"/>
      <c r="D33" s="107"/>
      <c r="E33" s="107"/>
      <c r="F33" s="114" t="str">
        <f t="shared" si="21"/>
        <v/>
      </c>
      <c r="G33" s="22"/>
      <c r="J33" s="137"/>
      <c r="K33" s="155"/>
      <c r="L33" s="107"/>
      <c r="M33" s="107"/>
      <c r="N33" s="114" t="str">
        <f t="shared" si="22"/>
        <v/>
      </c>
      <c r="O33" s="22"/>
      <c r="R33" s="137"/>
      <c r="S33" s="155"/>
      <c r="T33" s="107"/>
      <c r="U33" s="107"/>
      <c r="V33" s="114" t="str">
        <f t="shared" si="23"/>
        <v/>
      </c>
      <c r="W33" s="22"/>
      <c r="Z33" s="137"/>
      <c r="AA33" s="155"/>
      <c r="AB33" s="107"/>
      <c r="AC33" s="107"/>
      <c r="AD33" s="114" t="str">
        <f t="shared" si="24"/>
        <v/>
      </c>
      <c r="AE33" s="22"/>
      <c r="AH33" s="137"/>
      <c r="AI33" s="155"/>
      <c r="AJ33" s="107"/>
      <c r="AK33" s="107"/>
      <c r="AL33" s="114" t="str">
        <f t="shared" si="25"/>
        <v/>
      </c>
      <c r="AM33" s="22"/>
      <c r="AP33" s="137"/>
      <c r="AQ33" s="155"/>
      <c r="AR33" s="107"/>
      <c r="AS33" s="107"/>
      <c r="AT33" s="114" t="str">
        <f t="shared" si="26"/>
        <v/>
      </c>
      <c r="AU33" s="22"/>
      <c r="AX33" s="137"/>
      <c r="AY33" s="155"/>
      <c r="AZ33" s="107"/>
      <c r="BA33" s="107"/>
      <c r="BB33" s="114" t="str">
        <f t="shared" si="27"/>
        <v/>
      </c>
      <c r="BC33" s="22"/>
      <c r="BF33" s="137"/>
      <c r="BG33" s="155"/>
      <c r="BH33" s="107"/>
      <c r="BI33" s="107"/>
      <c r="BJ33" s="114" t="str">
        <f t="shared" si="28"/>
        <v/>
      </c>
      <c r="BK33" s="22"/>
      <c r="BN33" s="137"/>
      <c r="BO33" s="155"/>
      <c r="BP33" s="107"/>
      <c r="BQ33" s="107"/>
      <c r="BR33" s="114" t="str">
        <f t="shared" si="29"/>
        <v/>
      </c>
      <c r="BS33" s="22"/>
      <c r="BV33" s="137"/>
      <c r="BW33" s="155"/>
      <c r="BX33" s="107"/>
      <c r="BY33" s="107"/>
      <c r="BZ33" s="114" t="str">
        <f t="shared" si="30"/>
        <v/>
      </c>
      <c r="CA33" s="22"/>
    </row>
    <row r="34" spans="2:79" ht="20.100000000000001" customHeight="1" x14ac:dyDescent="0.15">
      <c r="B34" s="137"/>
      <c r="C34" s="155"/>
      <c r="D34" s="107"/>
      <c r="E34" s="107"/>
      <c r="F34" s="114" t="str">
        <f t="shared" si="21"/>
        <v/>
      </c>
      <c r="G34" s="22"/>
      <c r="J34" s="137"/>
      <c r="K34" s="155"/>
      <c r="L34" s="107"/>
      <c r="M34" s="107"/>
      <c r="N34" s="114" t="str">
        <f t="shared" si="22"/>
        <v/>
      </c>
      <c r="O34" s="22"/>
      <c r="R34" s="137"/>
      <c r="S34" s="155"/>
      <c r="T34" s="107"/>
      <c r="U34" s="107"/>
      <c r="V34" s="114" t="str">
        <f t="shared" si="23"/>
        <v/>
      </c>
      <c r="W34" s="22"/>
      <c r="Z34" s="137"/>
      <c r="AA34" s="155"/>
      <c r="AB34" s="107"/>
      <c r="AC34" s="107"/>
      <c r="AD34" s="114" t="str">
        <f t="shared" si="24"/>
        <v/>
      </c>
      <c r="AE34" s="22"/>
      <c r="AH34" s="137"/>
      <c r="AI34" s="155"/>
      <c r="AJ34" s="107"/>
      <c r="AK34" s="107"/>
      <c r="AL34" s="114" t="str">
        <f t="shared" si="25"/>
        <v/>
      </c>
      <c r="AM34" s="22"/>
      <c r="AP34" s="137"/>
      <c r="AQ34" s="155"/>
      <c r="AR34" s="107"/>
      <c r="AS34" s="107"/>
      <c r="AT34" s="114" t="str">
        <f t="shared" si="26"/>
        <v/>
      </c>
      <c r="AU34" s="22"/>
      <c r="AX34" s="137"/>
      <c r="AY34" s="155"/>
      <c r="AZ34" s="107"/>
      <c r="BA34" s="107"/>
      <c r="BB34" s="114" t="str">
        <f t="shared" si="27"/>
        <v/>
      </c>
      <c r="BC34" s="22"/>
      <c r="BF34" s="137"/>
      <c r="BG34" s="155"/>
      <c r="BH34" s="107"/>
      <c r="BI34" s="107"/>
      <c r="BJ34" s="114" t="str">
        <f t="shared" si="28"/>
        <v/>
      </c>
      <c r="BK34" s="22"/>
      <c r="BN34" s="137"/>
      <c r="BO34" s="155"/>
      <c r="BP34" s="107"/>
      <c r="BQ34" s="107"/>
      <c r="BR34" s="114" t="str">
        <f t="shared" si="29"/>
        <v/>
      </c>
      <c r="BS34" s="22"/>
      <c r="BV34" s="137"/>
      <c r="BW34" s="155"/>
      <c r="BX34" s="107"/>
      <c r="BY34" s="107"/>
      <c r="BZ34" s="114" t="str">
        <f t="shared" si="30"/>
        <v/>
      </c>
      <c r="CA34" s="22"/>
    </row>
    <row r="35" spans="2:79" ht="20.100000000000001" customHeight="1" x14ac:dyDescent="0.15">
      <c r="B35" s="137"/>
      <c r="C35" s="155"/>
      <c r="D35" s="107"/>
      <c r="E35" s="107"/>
      <c r="F35" s="114" t="str">
        <f t="shared" si="21"/>
        <v/>
      </c>
      <c r="G35" s="22"/>
      <c r="J35" s="137"/>
      <c r="K35" s="155"/>
      <c r="L35" s="107"/>
      <c r="M35" s="107"/>
      <c r="N35" s="114" t="str">
        <f t="shared" si="22"/>
        <v/>
      </c>
      <c r="O35" s="22"/>
      <c r="R35" s="137"/>
      <c r="S35" s="155"/>
      <c r="T35" s="107"/>
      <c r="U35" s="107"/>
      <c r="V35" s="114" t="str">
        <f t="shared" si="23"/>
        <v/>
      </c>
      <c r="W35" s="22"/>
      <c r="Z35" s="137"/>
      <c r="AA35" s="155"/>
      <c r="AB35" s="107"/>
      <c r="AC35" s="107"/>
      <c r="AD35" s="114" t="str">
        <f t="shared" si="24"/>
        <v/>
      </c>
      <c r="AE35" s="22"/>
      <c r="AH35" s="137"/>
      <c r="AI35" s="155"/>
      <c r="AJ35" s="107"/>
      <c r="AK35" s="107"/>
      <c r="AL35" s="114" t="str">
        <f t="shared" si="25"/>
        <v/>
      </c>
      <c r="AM35" s="22"/>
      <c r="AP35" s="137"/>
      <c r="AQ35" s="155"/>
      <c r="AR35" s="107"/>
      <c r="AS35" s="107"/>
      <c r="AT35" s="114" t="str">
        <f t="shared" si="26"/>
        <v/>
      </c>
      <c r="AU35" s="22"/>
      <c r="AX35" s="137"/>
      <c r="AY35" s="155"/>
      <c r="AZ35" s="107"/>
      <c r="BA35" s="107"/>
      <c r="BB35" s="114" t="str">
        <f t="shared" si="27"/>
        <v/>
      </c>
      <c r="BC35" s="22"/>
      <c r="BF35" s="137"/>
      <c r="BG35" s="155"/>
      <c r="BH35" s="107"/>
      <c r="BI35" s="107"/>
      <c r="BJ35" s="114" t="str">
        <f t="shared" si="28"/>
        <v/>
      </c>
      <c r="BK35" s="22"/>
      <c r="BN35" s="137"/>
      <c r="BO35" s="155"/>
      <c r="BP35" s="107"/>
      <c r="BQ35" s="107"/>
      <c r="BR35" s="114" t="str">
        <f t="shared" si="29"/>
        <v/>
      </c>
      <c r="BS35" s="22"/>
      <c r="BV35" s="137"/>
      <c r="BW35" s="155"/>
      <c r="BX35" s="107"/>
      <c r="BY35" s="107"/>
      <c r="BZ35" s="114" t="str">
        <f t="shared" si="30"/>
        <v/>
      </c>
      <c r="CA35" s="22"/>
    </row>
    <row r="36" spans="2:79" ht="20.100000000000001" customHeight="1" x14ac:dyDescent="0.15">
      <c r="B36" s="137"/>
      <c r="C36" s="155"/>
      <c r="D36" s="107"/>
      <c r="E36" s="107"/>
      <c r="F36" s="114" t="str">
        <f t="shared" si="21"/>
        <v/>
      </c>
      <c r="G36" s="22"/>
      <c r="J36" s="137"/>
      <c r="K36" s="155"/>
      <c r="L36" s="107"/>
      <c r="M36" s="107"/>
      <c r="N36" s="114" t="str">
        <f t="shared" si="22"/>
        <v/>
      </c>
      <c r="O36" s="22"/>
      <c r="R36" s="137"/>
      <c r="S36" s="155"/>
      <c r="T36" s="107"/>
      <c r="U36" s="107"/>
      <c r="V36" s="114" t="str">
        <f t="shared" si="23"/>
        <v/>
      </c>
      <c r="W36" s="22"/>
      <c r="Z36" s="137"/>
      <c r="AA36" s="155"/>
      <c r="AB36" s="107"/>
      <c r="AC36" s="107"/>
      <c r="AD36" s="114" t="str">
        <f t="shared" si="24"/>
        <v/>
      </c>
      <c r="AE36" s="22"/>
      <c r="AH36" s="137"/>
      <c r="AI36" s="155"/>
      <c r="AJ36" s="107"/>
      <c r="AK36" s="107"/>
      <c r="AL36" s="114" t="str">
        <f t="shared" si="25"/>
        <v/>
      </c>
      <c r="AM36" s="22"/>
      <c r="AP36" s="137"/>
      <c r="AQ36" s="155"/>
      <c r="AR36" s="107"/>
      <c r="AS36" s="107"/>
      <c r="AT36" s="114" t="str">
        <f t="shared" si="26"/>
        <v/>
      </c>
      <c r="AU36" s="22"/>
      <c r="AX36" s="137"/>
      <c r="AY36" s="155"/>
      <c r="AZ36" s="107"/>
      <c r="BA36" s="107"/>
      <c r="BB36" s="114" t="str">
        <f t="shared" si="27"/>
        <v/>
      </c>
      <c r="BC36" s="22"/>
      <c r="BF36" s="137"/>
      <c r="BG36" s="155"/>
      <c r="BH36" s="107"/>
      <c r="BI36" s="107"/>
      <c r="BJ36" s="114" t="str">
        <f t="shared" si="28"/>
        <v/>
      </c>
      <c r="BK36" s="22"/>
      <c r="BN36" s="137"/>
      <c r="BO36" s="155"/>
      <c r="BP36" s="107"/>
      <c r="BQ36" s="107"/>
      <c r="BR36" s="114" t="str">
        <f t="shared" si="29"/>
        <v/>
      </c>
      <c r="BS36" s="22"/>
      <c r="BV36" s="137"/>
      <c r="BW36" s="155"/>
      <c r="BX36" s="107"/>
      <c r="BY36" s="107"/>
      <c r="BZ36" s="114" t="str">
        <f t="shared" si="30"/>
        <v/>
      </c>
      <c r="CA36" s="22"/>
    </row>
    <row r="37" spans="2:79" ht="20.100000000000001" customHeight="1" x14ac:dyDescent="0.15">
      <c r="B37" s="137"/>
      <c r="C37" s="138"/>
      <c r="D37" s="107"/>
      <c r="E37" s="107"/>
      <c r="F37" s="114" t="str">
        <f>IF(D37=0,"",E37/D37)</f>
        <v/>
      </c>
      <c r="G37" s="22"/>
      <c r="J37" s="137"/>
      <c r="K37" s="138"/>
      <c r="L37" s="107"/>
      <c r="M37" s="107"/>
      <c r="N37" s="114" t="str">
        <f>IF(L37=0,"",M37/L37)</f>
        <v/>
      </c>
      <c r="O37" s="22"/>
      <c r="R37" s="137"/>
      <c r="S37" s="138"/>
      <c r="T37" s="107"/>
      <c r="U37" s="107"/>
      <c r="V37" s="114" t="str">
        <f>IF(T37=0,"",U37/T37)</f>
        <v/>
      </c>
      <c r="W37" s="22"/>
      <c r="Z37" s="137"/>
      <c r="AA37" s="138"/>
      <c r="AB37" s="107"/>
      <c r="AC37" s="107"/>
      <c r="AD37" s="114" t="str">
        <f>IF(AB37=0,"",AC37/AB37)</f>
        <v/>
      </c>
      <c r="AE37" s="22"/>
      <c r="AH37" s="137"/>
      <c r="AI37" s="138"/>
      <c r="AJ37" s="107"/>
      <c r="AK37" s="107"/>
      <c r="AL37" s="114" t="str">
        <f>IF(AJ37=0,"",AK37/AJ37)</f>
        <v/>
      </c>
      <c r="AM37" s="22"/>
      <c r="AP37" s="137"/>
      <c r="AQ37" s="138"/>
      <c r="AR37" s="107"/>
      <c r="AS37" s="107"/>
      <c r="AT37" s="114" t="str">
        <f>IF(AR37=0,"",AS37/AR37)</f>
        <v/>
      </c>
      <c r="AU37" s="22"/>
      <c r="AX37" s="137"/>
      <c r="AY37" s="138"/>
      <c r="AZ37" s="107"/>
      <c r="BA37" s="107"/>
      <c r="BB37" s="114" t="str">
        <f>IF(AZ37=0,"",BA37/AZ37)</f>
        <v/>
      </c>
      <c r="BC37" s="22"/>
      <c r="BF37" s="137"/>
      <c r="BG37" s="138"/>
      <c r="BH37" s="107"/>
      <c r="BI37" s="107"/>
      <c r="BJ37" s="114" t="str">
        <f>IF(BH37=0,"",BI37/BH37)</f>
        <v/>
      </c>
      <c r="BK37" s="22"/>
      <c r="BN37" s="137"/>
      <c r="BO37" s="138"/>
      <c r="BP37" s="107"/>
      <c r="BQ37" s="107"/>
      <c r="BR37" s="114" t="str">
        <f>IF(BP37=0,"",BQ37/BP37)</f>
        <v/>
      </c>
      <c r="BS37" s="22"/>
      <c r="BV37" s="137"/>
      <c r="BW37" s="138"/>
      <c r="BX37" s="107"/>
      <c r="BY37" s="107"/>
      <c r="BZ37" s="114" t="str">
        <f>IF(BX37=0,"",BY37/BX37)</f>
        <v/>
      </c>
      <c r="CA37" s="22"/>
    </row>
    <row r="38" spans="2:79" ht="20.100000000000001" customHeight="1" x14ac:dyDescent="0.15">
      <c r="B38" s="137"/>
      <c r="C38" s="138"/>
      <c r="D38" s="107"/>
      <c r="E38" s="107"/>
      <c r="F38" s="114" t="str">
        <f>IF(D38=0,"",E38/D38)</f>
        <v/>
      </c>
      <c r="G38" s="22"/>
      <c r="J38" s="137"/>
      <c r="K38" s="138"/>
      <c r="L38" s="107"/>
      <c r="M38" s="107"/>
      <c r="N38" s="114" t="str">
        <f>IF(L38=0,"",M38/L38)</f>
        <v/>
      </c>
      <c r="O38" s="22"/>
      <c r="R38" s="137"/>
      <c r="S38" s="138"/>
      <c r="T38" s="107"/>
      <c r="U38" s="107"/>
      <c r="V38" s="114" t="str">
        <f>IF(T38=0,"",U38/T38)</f>
        <v/>
      </c>
      <c r="W38" s="22"/>
      <c r="Z38" s="137"/>
      <c r="AA38" s="138"/>
      <c r="AB38" s="107"/>
      <c r="AC38" s="107"/>
      <c r="AD38" s="114" t="str">
        <f>IF(AB38=0,"",AC38/AB38)</f>
        <v/>
      </c>
      <c r="AE38" s="22"/>
      <c r="AH38" s="137"/>
      <c r="AI38" s="138"/>
      <c r="AJ38" s="107"/>
      <c r="AK38" s="107"/>
      <c r="AL38" s="114" t="str">
        <f>IF(AJ38=0,"",AK38/AJ38)</f>
        <v/>
      </c>
      <c r="AM38" s="22"/>
      <c r="AP38" s="137"/>
      <c r="AQ38" s="138"/>
      <c r="AR38" s="107"/>
      <c r="AS38" s="107"/>
      <c r="AT38" s="114" t="str">
        <f>IF(AR38=0,"",AS38/AR38)</f>
        <v/>
      </c>
      <c r="AU38" s="22"/>
      <c r="AX38" s="137"/>
      <c r="AY38" s="138"/>
      <c r="AZ38" s="107"/>
      <c r="BA38" s="107"/>
      <c r="BB38" s="114" t="str">
        <f>IF(AZ38=0,"",BA38/AZ38)</f>
        <v/>
      </c>
      <c r="BC38" s="22"/>
      <c r="BF38" s="137"/>
      <c r="BG38" s="138"/>
      <c r="BH38" s="107"/>
      <c r="BI38" s="107"/>
      <c r="BJ38" s="114" t="str">
        <f>IF(BH38=0,"",BI38/BH38)</f>
        <v/>
      </c>
      <c r="BK38" s="22"/>
      <c r="BN38" s="137"/>
      <c r="BO38" s="138"/>
      <c r="BP38" s="107"/>
      <c r="BQ38" s="107"/>
      <c r="BR38" s="114" t="str">
        <f>IF(BP38=0,"",BQ38/BP38)</f>
        <v/>
      </c>
      <c r="BS38" s="22"/>
      <c r="BV38" s="137"/>
      <c r="BW38" s="138"/>
      <c r="BX38" s="107"/>
      <c r="BY38" s="107"/>
      <c r="BZ38" s="114" t="str">
        <f>IF(BX38=0,"",BY38/BX38)</f>
        <v/>
      </c>
      <c r="CA38" s="22"/>
    </row>
    <row r="39" spans="2:79" ht="20.100000000000001" customHeight="1" x14ac:dyDescent="0.15">
      <c r="B39" s="23" t="s">
        <v>21</v>
      </c>
      <c r="C39" s="24"/>
      <c r="D39" s="116" t="s">
        <v>77</v>
      </c>
      <c r="E39" s="25"/>
      <c r="F39" s="26">
        <f>SUM(F30:F38)</f>
        <v>0</v>
      </c>
      <c r="G39" s="22"/>
      <c r="J39" s="97" t="s">
        <v>21</v>
      </c>
      <c r="K39" s="98"/>
      <c r="L39" s="116" t="s">
        <v>77</v>
      </c>
      <c r="M39" s="99"/>
      <c r="N39" s="26">
        <f>SUM(N30:N38)</f>
        <v>0</v>
      </c>
      <c r="O39" s="22"/>
      <c r="R39" s="97" t="s">
        <v>21</v>
      </c>
      <c r="S39" s="98"/>
      <c r="T39" s="116" t="s">
        <v>77</v>
      </c>
      <c r="U39" s="99"/>
      <c r="V39" s="26">
        <f>SUM(V30:V38)</f>
        <v>0</v>
      </c>
      <c r="W39" s="22"/>
      <c r="Z39" s="97" t="s">
        <v>21</v>
      </c>
      <c r="AA39" s="98"/>
      <c r="AB39" s="116" t="s">
        <v>77</v>
      </c>
      <c r="AC39" s="99"/>
      <c r="AD39" s="26">
        <f>SUM(AD30:AD38)</f>
        <v>0</v>
      </c>
      <c r="AE39" s="22"/>
      <c r="AH39" s="97" t="s">
        <v>21</v>
      </c>
      <c r="AI39" s="98"/>
      <c r="AJ39" s="116" t="s">
        <v>77</v>
      </c>
      <c r="AK39" s="99"/>
      <c r="AL39" s="26">
        <f>SUM(AL30:AL38)</f>
        <v>0</v>
      </c>
      <c r="AM39" s="22"/>
      <c r="AP39" s="97" t="s">
        <v>21</v>
      </c>
      <c r="AQ39" s="98"/>
      <c r="AR39" s="116" t="s">
        <v>77</v>
      </c>
      <c r="AS39" s="99"/>
      <c r="AT39" s="26">
        <f>SUM(AT30:AT38)</f>
        <v>0</v>
      </c>
      <c r="AU39" s="22"/>
      <c r="AX39" s="97" t="s">
        <v>21</v>
      </c>
      <c r="AY39" s="98"/>
      <c r="AZ39" s="116" t="s">
        <v>77</v>
      </c>
      <c r="BA39" s="99"/>
      <c r="BB39" s="26">
        <f>SUM(BB30:BB38)</f>
        <v>0</v>
      </c>
      <c r="BC39" s="22"/>
      <c r="BF39" s="97" t="s">
        <v>21</v>
      </c>
      <c r="BG39" s="98"/>
      <c r="BH39" s="116" t="s">
        <v>77</v>
      </c>
      <c r="BI39" s="99"/>
      <c r="BJ39" s="26">
        <f>SUM(BJ30:BJ38)</f>
        <v>0</v>
      </c>
      <c r="BK39" s="22"/>
      <c r="BN39" s="97" t="s">
        <v>21</v>
      </c>
      <c r="BO39" s="98"/>
      <c r="BP39" s="116" t="s">
        <v>77</v>
      </c>
      <c r="BQ39" s="99"/>
      <c r="BR39" s="26">
        <f>SUM(BR30:BR38)</f>
        <v>0</v>
      </c>
      <c r="BS39" s="22"/>
      <c r="BV39" s="97" t="s">
        <v>21</v>
      </c>
      <c r="BW39" s="98"/>
      <c r="BX39" s="116" t="s">
        <v>77</v>
      </c>
      <c r="BY39" s="99"/>
      <c r="BZ39" s="26">
        <f>SUM(BZ30:BZ38)</f>
        <v>0</v>
      </c>
      <c r="CA39" s="22"/>
    </row>
    <row r="40" spans="2:79" ht="20.100000000000001" customHeight="1" x14ac:dyDescent="0.15">
      <c r="B40" s="23" t="s">
        <v>0</v>
      </c>
      <c r="C40" s="24"/>
      <c r="D40" s="24" t="s">
        <v>22</v>
      </c>
      <c r="E40" s="25"/>
      <c r="F40" s="27">
        <f>IF(F39=0,0,1/F39)</f>
        <v>0</v>
      </c>
      <c r="G40" s="22"/>
      <c r="J40" s="97" t="s">
        <v>0</v>
      </c>
      <c r="K40" s="98"/>
      <c r="L40" s="116" t="s">
        <v>22</v>
      </c>
      <c r="M40" s="99"/>
      <c r="N40" s="27">
        <f>IF(N39=0,0,1/N39)</f>
        <v>0</v>
      </c>
      <c r="O40" s="22"/>
      <c r="R40" s="97" t="s">
        <v>0</v>
      </c>
      <c r="S40" s="98"/>
      <c r="T40" s="98" t="s">
        <v>22</v>
      </c>
      <c r="U40" s="99"/>
      <c r="V40" s="27">
        <f>IF(V39=0,0,1/V39)</f>
        <v>0</v>
      </c>
      <c r="W40" s="22"/>
      <c r="Z40" s="97" t="s">
        <v>0</v>
      </c>
      <c r="AA40" s="98"/>
      <c r="AB40" s="98" t="s">
        <v>22</v>
      </c>
      <c r="AC40" s="99"/>
      <c r="AD40" s="27">
        <f>IF(AD39=0,0,1/AD39)</f>
        <v>0</v>
      </c>
      <c r="AE40" s="22"/>
      <c r="AH40" s="97" t="s">
        <v>0</v>
      </c>
      <c r="AI40" s="98"/>
      <c r="AJ40" s="98" t="s">
        <v>22</v>
      </c>
      <c r="AK40" s="99"/>
      <c r="AL40" s="27">
        <f>IF(AL39=0,0,1/AL39)</f>
        <v>0</v>
      </c>
      <c r="AM40" s="22"/>
      <c r="AP40" s="97" t="s">
        <v>0</v>
      </c>
      <c r="AQ40" s="98"/>
      <c r="AR40" s="98" t="s">
        <v>22</v>
      </c>
      <c r="AS40" s="99"/>
      <c r="AT40" s="27">
        <f>IF(AT39=0,0,1/AT39)</f>
        <v>0</v>
      </c>
      <c r="AU40" s="22"/>
      <c r="AX40" s="97" t="s">
        <v>0</v>
      </c>
      <c r="AY40" s="98"/>
      <c r="AZ40" s="98" t="s">
        <v>22</v>
      </c>
      <c r="BA40" s="99"/>
      <c r="BB40" s="27">
        <f>IF(BB39=0,0,1/BB39)</f>
        <v>0</v>
      </c>
      <c r="BC40" s="22"/>
      <c r="BF40" s="97" t="s">
        <v>0</v>
      </c>
      <c r="BG40" s="98"/>
      <c r="BH40" s="98" t="s">
        <v>22</v>
      </c>
      <c r="BI40" s="99"/>
      <c r="BJ40" s="27">
        <f>IF(BJ39=0,0,1/BJ39)</f>
        <v>0</v>
      </c>
      <c r="BK40" s="22"/>
      <c r="BN40" s="97" t="s">
        <v>0</v>
      </c>
      <c r="BO40" s="98"/>
      <c r="BP40" s="98" t="s">
        <v>22</v>
      </c>
      <c r="BQ40" s="99"/>
      <c r="BR40" s="27">
        <f>IF(BR39=0,0,1/BR39)</f>
        <v>0</v>
      </c>
      <c r="BS40" s="22"/>
      <c r="BV40" s="97" t="s">
        <v>0</v>
      </c>
      <c r="BW40" s="98"/>
      <c r="BX40" s="98" t="s">
        <v>22</v>
      </c>
      <c r="BY40" s="99"/>
      <c r="BZ40" s="27">
        <f>IF(BZ39=0,0,1/BZ39)</f>
        <v>0</v>
      </c>
      <c r="CA40" s="22"/>
    </row>
    <row r="41" spans="2:79" ht="20.100000000000001" customHeight="1" thickBot="1" x14ac:dyDescent="0.2">
      <c r="B41" s="28" t="s">
        <v>23</v>
      </c>
      <c r="C41" s="29"/>
      <c r="D41" s="30" t="s">
        <v>24</v>
      </c>
      <c r="E41" s="95"/>
      <c r="F41" s="31">
        <f>IF(F39=0,0,F40+E41)</f>
        <v>0</v>
      </c>
      <c r="J41" s="28" t="s">
        <v>23</v>
      </c>
      <c r="K41" s="29"/>
      <c r="L41" s="30" t="s">
        <v>24</v>
      </c>
      <c r="M41" s="95"/>
      <c r="N41" s="31">
        <f>IF(N39=0,0,N40+M41)</f>
        <v>0</v>
      </c>
      <c r="R41" s="28" t="s">
        <v>23</v>
      </c>
      <c r="S41" s="29"/>
      <c r="T41" s="30" t="s">
        <v>24</v>
      </c>
      <c r="U41" s="95"/>
      <c r="V41" s="31">
        <f>IF(V39=0,0,V40+U41)</f>
        <v>0</v>
      </c>
      <c r="Z41" s="28" t="s">
        <v>23</v>
      </c>
      <c r="AA41" s="29"/>
      <c r="AB41" s="30" t="s">
        <v>24</v>
      </c>
      <c r="AC41" s="95"/>
      <c r="AD41" s="31">
        <f>IF(AD39=0,0,AD40+AC41)</f>
        <v>0</v>
      </c>
      <c r="AH41" s="28" t="s">
        <v>23</v>
      </c>
      <c r="AI41" s="29"/>
      <c r="AJ41" s="30" t="s">
        <v>24</v>
      </c>
      <c r="AK41" s="95"/>
      <c r="AL41" s="31">
        <f>IF(AL39=0,0,AL40+AK41)</f>
        <v>0</v>
      </c>
      <c r="AP41" s="28" t="s">
        <v>23</v>
      </c>
      <c r="AQ41" s="29"/>
      <c r="AR41" s="30" t="s">
        <v>24</v>
      </c>
      <c r="AS41" s="95"/>
      <c r="AT41" s="31">
        <f>IF(AT39=0,0,AT40+AS41)</f>
        <v>0</v>
      </c>
      <c r="AX41" s="28" t="s">
        <v>23</v>
      </c>
      <c r="AY41" s="29"/>
      <c r="AZ41" s="30" t="s">
        <v>24</v>
      </c>
      <c r="BA41" s="95"/>
      <c r="BB41" s="31">
        <f>IF(BB39=0,0,BB40+BA41)</f>
        <v>0</v>
      </c>
      <c r="BF41" s="28" t="s">
        <v>23</v>
      </c>
      <c r="BG41" s="29"/>
      <c r="BH41" s="30" t="s">
        <v>24</v>
      </c>
      <c r="BI41" s="95"/>
      <c r="BJ41" s="31">
        <f>IF(BJ39=0,0,BJ40+BI41)</f>
        <v>0</v>
      </c>
      <c r="BN41" s="28" t="s">
        <v>23</v>
      </c>
      <c r="BO41" s="29"/>
      <c r="BP41" s="30" t="s">
        <v>24</v>
      </c>
      <c r="BQ41" s="95"/>
      <c r="BR41" s="31">
        <f>IF(BR39=0,0,BR40+BQ41)</f>
        <v>0</v>
      </c>
      <c r="BV41" s="28" t="s">
        <v>23</v>
      </c>
      <c r="BW41" s="29"/>
      <c r="BX41" s="30" t="s">
        <v>24</v>
      </c>
      <c r="BY41" s="95"/>
      <c r="BZ41" s="31">
        <f>IF(BZ39=0,0,BZ40+BY41)</f>
        <v>0</v>
      </c>
    </row>
    <row r="42" spans="2:79" ht="5.0999999999999996" customHeight="1" x14ac:dyDescent="0.15"/>
  </sheetData>
  <sheetProtection selectLockedCells="1"/>
  <mergeCells count="350">
    <mergeCell ref="BZ22:CA22"/>
    <mergeCell ref="BV28:BW28"/>
    <mergeCell ref="BX28:BX29"/>
    <mergeCell ref="BY28:BY29"/>
    <mergeCell ref="BZ28:BZ29"/>
    <mergeCell ref="BV29:BW29"/>
    <mergeCell ref="BV35:BW35"/>
    <mergeCell ref="BV36:BW36"/>
    <mergeCell ref="BV37:BW37"/>
    <mergeCell ref="BV30:BW30"/>
    <mergeCell ref="BV31:BW31"/>
    <mergeCell ref="BV32:BW32"/>
    <mergeCell ref="BV33:BW33"/>
    <mergeCell ref="BV34:BW34"/>
    <mergeCell ref="BV17:BW17"/>
    <mergeCell ref="BV18:BW18"/>
    <mergeCell ref="BV19:BW19"/>
    <mergeCell ref="BN35:BO35"/>
    <mergeCell ref="BN36:BO36"/>
    <mergeCell ref="BN37:BO37"/>
    <mergeCell ref="BN38:BO38"/>
    <mergeCell ref="BV20:BY20"/>
    <mergeCell ref="BV21:BY21"/>
    <mergeCell ref="BV22:BY22"/>
    <mergeCell ref="BV38:BW38"/>
    <mergeCell ref="BV2:CA2"/>
    <mergeCell ref="BV6:BW7"/>
    <mergeCell ref="BX6:BY6"/>
    <mergeCell ref="BX7:BY7"/>
    <mergeCell ref="BV8:BW8"/>
    <mergeCell ref="BZ8:CA8"/>
    <mergeCell ref="BV9:BW9"/>
    <mergeCell ref="BV10:BW10"/>
    <mergeCell ref="BV11:BW11"/>
    <mergeCell ref="BV12:BW12"/>
    <mergeCell ref="BV13:BW13"/>
    <mergeCell ref="BV14:BW14"/>
    <mergeCell ref="BN30:BO30"/>
    <mergeCell ref="BN31:BO31"/>
    <mergeCell ref="BN32:BO32"/>
    <mergeCell ref="BN33:BO33"/>
    <mergeCell ref="BN34:BO34"/>
    <mergeCell ref="BN20:BQ20"/>
    <mergeCell ref="BN21:BQ21"/>
    <mergeCell ref="BN22:BQ22"/>
    <mergeCell ref="BR22:BS22"/>
    <mergeCell ref="BN28:BO28"/>
    <mergeCell ref="BP28:BP29"/>
    <mergeCell ref="BQ28:BQ29"/>
    <mergeCell ref="BR28:BR29"/>
    <mergeCell ref="BN29:BO29"/>
    <mergeCell ref="BN15:BO15"/>
    <mergeCell ref="BN16:BO16"/>
    <mergeCell ref="BN17:BO17"/>
    <mergeCell ref="BN18:BO18"/>
    <mergeCell ref="BN19:BO19"/>
    <mergeCell ref="BV15:BW15"/>
    <mergeCell ref="BV16:BW16"/>
    <mergeCell ref="BF35:BG35"/>
    <mergeCell ref="BF36:BG36"/>
    <mergeCell ref="BF37:BG37"/>
    <mergeCell ref="BF38:BG38"/>
    <mergeCell ref="BN2:BS2"/>
    <mergeCell ref="BN6:BO7"/>
    <mergeCell ref="BP6:BQ6"/>
    <mergeCell ref="BP7:BQ7"/>
    <mergeCell ref="BN8:BO8"/>
    <mergeCell ref="BR8:BS8"/>
    <mergeCell ref="BN9:BO9"/>
    <mergeCell ref="BN10:BO10"/>
    <mergeCell ref="BN11:BO11"/>
    <mergeCell ref="BN12:BO12"/>
    <mergeCell ref="BN13:BO13"/>
    <mergeCell ref="BN14:BO14"/>
    <mergeCell ref="BF30:BG30"/>
    <mergeCell ref="BF31:BG31"/>
    <mergeCell ref="BF32:BG32"/>
    <mergeCell ref="BF33:BG33"/>
    <mergeCell ref="BF34:BG34"/>
    <mergeCell ref="BF20:BI20"/>
    <mergeCell ref="BF21:BI21"/>
    <mergeCell ref="BF22:BI22"/>
    <mergeCell ref="BJ22:BK22"/>
    <mergeCell ref="BF28:BG28"/>
    <mergeCell ref="BH28:BH29"/>
    <mergeCell ref="BI28:BI29"/>
    <mergeCell ref="BJ28:BJ29"/>
    <mergeCell ref="BF29:BG29"/>
    <mergeCell ref="BF15:BG15"/>
    <mergeCell ref="BF16:BG16"/>
    <mergeCell ref="BF17:BG17"/>
    <mergeCell ref="BF18:BG18"/>
    <mergeCell ref="BF19:BG19"/>
    <mergeCell ref="AX35:AY35"/>
    <mergeCell ref="AX36:AY36"/>
    <mergeCell ref="AX37:AY37"/>
    <mergeCell ref="AX38:AY38"/>
    <mergeCell ref="BF2:BK2"/>
    <mergeCell ref="BF6:BG7"/>
    <mergeCell ref="BH6:BI6"/>
    <mergeCell ref="BH7:BI7"/>
    <mergeCell ref="BF8:BG8"/>
    <mergeCell ref="BJ8:BK8"/>
    <mergeCell ref="BF9:BG9"/>
    <mergeCell ref="BF10:BG10"/>
    <mergeCell ref="BF11:BG11"/>
    <mergeCell ref="BF12:BG12"/>
    <mergeCell ref="BF13:BG13"/>
    <mergeCell ref="BF14:BG14"/>
    <mergeCell ref="AX30:AY30"/>
    <mergeCell ref="AX31:AY31"/>
    <mergeCell ref="AX32:AY32"/>
    <mergeCell ref="AX33:AY33"/>
    <mergeCell ref="AX34:AY34"/>
    <mergeCell ref="AX20:BA20"/>
    <mergeCell ref="AX21:BA21"/>
    <mergeCell ref="AX22:BA22"/>
    <mergeCell ref="BB22:BC22"/>
    <mergeCell ref="AX28:AY28"/>
    <mergeCell ref="AZ28:AZ29"/>
    <mergeCell ref="BA28:BA29"/>
    <mergeCell ref="BB28:BB29"/>
    <mergeCell ref="AX29:AY29"/>
    <mergeCell ref="AX15:AY15"/>
    <mergeCell ref="AX16:AY16"/>
    <mergeCell ref="AX17:AY17"/>
    <mergeCell ref="AX18:AY18"/>
    <mergeCell ref="AX19:AY19"/>
    <mergeCell ref="AP35:AQ35"/>
    <mergeCell ref="AP36:AQ36"/>
    <mergeCell ref="AP37:AQ37"/>
    <mergeCell ref="AP38:AQ38"/>
    <mergeCell ref="AX2:BC2"/>
    <mergeCell ref="AX6:AY7"/>
    <mergeCell ref="AZ6:BA6"/>
    <mergeCell ref="AZ7:BA7"/>
    <mergeCell ref="AX8:AY8"/>
    <mergeCell ref="BB8:BC8"/>
    <mergeCell ref="AX9:AY9"/>
    <mergeCell ref="AX10:AY10"/>
    <mergeCell ref="AX11:AY11"/>
    <mergeCell ref="AX12:AY12"/>
    <mergeCell ref="AX13:AY13"/>
    <mergeCell ref="AX14:AY14"/>
    <mergeCell ref="AP30:AQ30"/>
    <mergeCell ref="AP31:AQ31"/>
    <mergeCell ref="AP32:AQ32"/>
    <mergeCell ref="AP33:AQ33"/>
    <mergeCell ref="AP34:AQ34"/>
    <mergeCell ref="AP20:AS20"/>
    <mergeCell ref="AP21:AS21"/>
    <mergeCell ref="AP22:AS22"/>
    <mergeCell ref="AT22:AU22"/>
    <mergeCell ref="AP28:AQ28"/>
    <mergeCell ref="AR28:AR29"/>
    <mergeCell ref="AS28:AS29"/>
    <mergeCell ref="AT28:AT29"/>
    <mergeCell ref="AP29:AQ29"/>
    <mergeCell ref="AP15:AQ15"/>
    <mergeCell ref="AP16:AQ16"/>
    <mergeCell ref="AP17:AQ17"/>
    <mergeCell ref="AP18:AQ18"/>
    <mergeCell ref="AP19:AQ19"/>
    <mergeCell ref="AH35:AI35"/>
    <mergeCell ref="AH36:AI36"/>
    <mergeCell ref="AH37:AI37"/>
    <mergeCell ref="AH38:AI38"/>
    <mergeCell ref="AP2:AU2"/>
    <mergeCell ref="AP6:AQ7"/>
    <mergeCell ref="AR6:AS6"/>
    <mergeCell ref="AR7:AS7"/>
    <mergeCell ref="AP8:AQ8"/>
    <mergeCell ref="AT8:AU8"/>
    <mergeCell ref="AP9:AQ9"/>
    <mergeCell ref="AP10:AQ10"/>
    <mergeCell ref="AP11:AQ11"/>
    <mergeCell ref="AP12:AQ12"/>
    <mergeCell ref="AP13:AQ13"/>
    <mergeCell ref="AP14:AQ14"/>
    <mergeCell ref="AH30:AI30"/>
    <mergeCell ref="AH31:AI31"/>
    <mergeCell ref="AH32:AI32"/>
    <mergeCell ref="AH33:AI33"/>
    <mergeCell ref="AH34:AI34"/>
    <mergeCell ref="AH20:AK20"/>
    <mergeCell ref="AH21:AK21"/>
    <mergeCell ref="AH22:AK22"/>
    <mergeCell ref="AH28:AI28"/>
    <mergeCell ref="AJ28:AJ29"/>
    <mergeCell ref="AK28:AK29"/>
    <mergeCell ref="AL28:AL29"/>
    <mergeCell ref="AH29:AI29"/>
    <mergeCell ref="AH15:AI15"/>
    <mergeCell ref="AH16:AI16"/>
    <mergeCell ref="AH17:AI17"/>
    <mergeCell ref="AH18:AI18"/>
    <mergeCell ref="AH19:AI19"/>
    <mergeCell ref="Z35:AA35"/>
    <mergeCell ref="Z36:AA36"/>
    <mergeCell ref="Z37:AA37"/>
    <mergeCell ref="Z38:AA38"/>
    <mergeCell ref="AH6:AI7"/>
    <mergeCell ref="AJ6:AK6"/>
    <mergeCell ref="AJ7:AK7"/>
    <mergeCell ref="AH8:AI8"/>
    <mergeCell ref="AL8:AM8"/>
    <mergeCell ref="AH9:AI9"/>
    <mergeCell ref="AH10:AI10"/>
    <mergeCell ref="AH11:AI11"/>
    <mergeCell ref="AH12:AI12"/>
    <mergeCell ref="AH13:AI13"/>
    <mergeCell ref="AH14:AI14"/>
    <mergeCell ref="Z30:AA30"/>
    <mergeCell ref="Z31:AA31"/>
    <mergeCell ref="Z32:AA32"/>
    <mergeCell ref="Z33:AA33"/>
    <mergeCell ref="Z34:AA34"/>
    <mergeCell ref="Z20:AC20"/>
    <mergeCell ref="Z21:AC21"/>
    <mergeCell ref="Z22:AC22"/>
    <mergeCell ref="AL22:AM22"/>
    <mergeCell ref="AD22:AE22"/>
    <mergeCell ref="Z28:AA28"/>
    <mergeCell ref="AB28:AB29"/>
    <mergeCell ref="AC28:AC29"/>
    <mergeCell ref="AD28:AD29"/>
    <mergeCell ref="Z29:AA29"/>
    <mergeCell ref="Z15:AA15"/>
    <mergeCell ref="Z16:AA16"/>
    <mergeCell ref="Z17:AA17"/>
    <mergeCell ref="Z18:AA18"/>
    <mergeCell ref="Z19:AA19"/>
    <mergeCell ref="R35:S35"/>
    <mergeCell ref="R36:S36"/>
    <mergeCell ref="R37:S37"/>
    <mergeCell ref="R38:S38"/>
    <mergeCell ref="Z2:AE2"/>
    <mergeCell ref="Z6:AA7"/>
    <mergeCell ref="AB6:AC6"/>
    <mergeCell ref="AB7:AC7"/>
    <mergeCell ref="Z8:AA8"/>
    <mergeCell ref="AD8:AE8"/>
    <mergeCell ref="Z9:AA9"/>
    <mergeCell ref="Z10:AA10"/>
    <mergeCell ref="Z11:AA11"/>
    <mergeCell ref="Z12:AA12"/>
    <mergeCell ref="Z13:AA13"/>
    <mergeCell ref="Z14:AA14"/>
    <mergeCell ref="R30:S30"/>
    <mergeCell ref="R31:S31"/>
    <mergeCell ref="R32:S32"/>
    <mergeCell ref="R33:S33"/>
    <mergeCell ref="R34:S34"/>
    <mergeCell ref="R20:U20"/>
    <mergeCell ref="R21:U21"/>
    <mergeCell ref="R22:U22"/>
    <mergeCell ref="M28:M29"/>
    <mergeCell ref="V22:W22"/>
    <mergeCell ref="R28:S28"/>
    <mergeCell ref="T28:T29"/>
    <mergeCell ref="U28:U29"/>
    <mergeCell ref="V28:V29"/>
    <mergeCell ref="R29:S29"/>
    <mergeCell ref="R15:S15"/>
    <mergeCell ref="R16:S16"/>
    <mergeCell ref="R17:S17"/>
    <mergeCell ref="R18:S18"/>
    <mergeCell ref="R19:S19"/>
    <mergeCell ref="J18:K18"/>
    <mergeCell ref="J35:K35"/>
    <mergeCell ref="J36:K36"/>
    <mergeCell ref="J37:K37"/>
    <mergeCell ref="J38:K38"/>
    <mergeCell ref="R2:W2"/>
    <mergeCell ref="R6:S7"/>
    <mergeCell ref="T6:U6"/>
    <mergeCell ref="T7:U7"/>
    <mergeCell ref="R8:S8"/>
    <mergeCell ref="V8:W8"/>
    <mergeCell ref="R9:S9"/>
    <mergeCell ref="R10:S10"/>
    <mergeCell ref="R11:S11"/>
    <mergeCell ref="R12:S12"/>
    <mergeCell ref="R13:S13"/>
    <mergeCell ref="R14:S14"/>
    <mergeCell ref="J30:K30"/>
    <mergeCell ref="J31:K31"/>
    <mergeCell ref="J32:K32"/>
    <mergeCell ref="J33:K33"/>
    <mergeCell ref="J34:K34"/>
    <mergeCell ref="J28:K28"/>
    <mergeCell ref="L28:L29"/>
    <mergeCell ref="B2:G2"/>
    <mergeCell ref="B30:C30"/>
    <mergeCell ref="J9:K9"/>
    <mergeCell ref="J10:K10"/>
    <mergeCell ref="J11:K11"/>
    <mergeCell ref="J12:K12"/>
    <mergeCell ref="J13:K13"/>
    <mergeCell ref="J2:O2"/>
    <mergeCell ref="J6:K7"/>
    <mergeCell ref="L6:M6"/>
    <mergeCell ref="L7:M7"/>
    <mergeCell ref="J8:K8"/>
    <mergeCell ref="N8:O8"/>
    <mergeCell ref="N28:N29"/>
    <mergeCell ref="J29:K29"/>
    <mergeCell ref="J19:K19"/>
    <mergeCell ref="J20:M20"/>
    <mergeCell ref="J21:M21"/>
    <mergeCell ref="J22:M22"/>
    <mergeCell ref="N22:O22"/>
    <mergeCell ref="J14:K14"/>
    <mergeCell ref="J15:K15"/>
    <mergeCell ref="J16:K16"/>
    <mergeCell ref="J17:K17"/>
    <mergeCell ref="B17:C17"/>
    <mergeCell ref="D6:E6"/>
    <mergeCell ref="D7:E7"/>
    <mergeCell ref="B8:C8"/>
    <mergeCell ref="B12:C12"/>
    <mergeCell ref="B13:C13"/>
    <mergeCell ref="B14:C14"/>
    <mergeCell ref="B15:C15"/>
    <mergeCell ref="F8:G8"/>
    <mergeCell ref="B9:C9"/>
    <mergeCell ref="AF2:AM2"/>
    <mergeCell ref="B38:C38"/>
    <mergeCell ref="B19:C19"/>
    <mergeCell ref="B20:E20"/>
    <mergeCell ref="B21:E21"/>
    <mergeCell ref="B22:E22"/>
    <mergeCell ref="B28:C28"/>
    <mergeCell ref="D28:D29"/>
    <mergeCell ref="E28:E29"/>
    <mergeCell ref="B29:C29"/>
    <mergeCell ref="B31:C31"/>
    <mergeCell ref="B32:C32"/>
    <mergeCell ref="B35:C35"/>
    <mergeCell ref="B36:C36"/>
    <mergeCell ref="B34:C34"/>
    <mergeCell ref="B37:C37"/>
    <mergeCell ref="B33:C33"/>
    <mergeCell ref="F22:G22"/>
    <mergeCell ref="F28:F29"/>
    <mergeCell ref="B18:C18"/>
    <mergeCell ref="B6:C7"/>
    <mergeCell ref="B10:C10"/>
    <mergeCell ref="B11:C11"/>
    <mergeCell ref="B16:C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&amp;Rver1.0[H28]</oddHeader>
  </headerFooter>
  <colBreaks count="9" manualBreakCount="9">
    <brk id="8" max="41" man="1"/>
    <brk id="16" max="41" man="1"/>
    <brk id="24" max="41" man="1"/>
    <brk id="32" max="41" man="1"/>
    <brk id="40" max="41" man="1"/>
    <brk id="48" max="41" man="1"/>
    <brk id="56" max="41" man="1"/>
    <brk id="64" max="41" man="1"/>
    <brk id="72" max="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5"/>
  <sheetViews>
    <sheetView workbookViewId="0">
      <selection sqref="A1:G1"/>
    </sheetView>
  </sheetViews>
  <sheetFormatPr defaultRowHeight="12" x14ac:dyDescent="0.15"/>
  <cols>
    <col min="1" max="2" width="9" style="49"/>
    <col min="3" max="3" width="10.125" style="49" bestFit="1" customWidth="1"/>
    <col min="4" max="4" width="10.75" style="49" bestFit="1" customWidth="1"/>
    <col min="5" max="5" width="14.125" style="49" bestFit="1" customWidth="1"/>
    <col min="6" max="6" width="10.375" style="49" bestFit="1" customWidth="1"/>
    <col min="7" max="7" width="10.125" style="49" bestFit="1" customWidth="1"/>
    <col min="8" max="16384" width="9" style="49"/>
  </cols>
  <sheetData>
    <row r="1" spans="1:7" x14ac:dyDescent="0.15">
      <c r="A1" s="179" t="s">
        <v>49</v>
      </c>
      <c r="B1" s="179"/>
      <c r="C1" s="179"/>
      <c r="D1" s="179"/>
      <c r="E1" s="179"/>
      <c r="F1" s="179"/>
      <c r="G1" s="179"/>
    </row>
    <row r="2" spans="1:7" ht="24" x14ac:dyDescent="0.15">
      <c r="A2" s="52" t="s">
        <v>27</v>
      </c>
      <c r="B2" s="50" t="s">
        <v>28</v>
      </c>
      <c r="C2" s="50" t="s">
        <v>34</v>
      </c>
      <c r="D2" s="50" t="s">
        <v>33</v>
      </c>
      <c r="E2" s="50" t="s">
        <v>45</v>
      </c>
      <c r="F2" s="50" t="s">
        <v>46</v>
      </c>
      <c r="G2" s="50" t="s">
        <v>47</v>
      </c>
    </row>
    <row r="3" spans="1:7" x14ac:dyDescent="0.15">
      <c r="A3" s="180" t="s">
        <v>25</v>
      </c>
      <c r="B3" s="57" t="s">
        <v>30</v>
      </c>
      <c r="C3" s="37" t="s">
        <v>44</v>
      </c>
      <c r="D3" s="37" t="s">
        <v>36</v>
      </c>
      <c r="E3" s="36">
        <v>0</v>
      </c>
      <c r="F3" s="36">
        <v>0</v>
      </c>
      <c r="G3" s="37" t="s">
        <v>42</v>
      </c>
    </row>
    <row r="4" spans="1:7" x14ac:dyDescent="0.15">
      <c r="A4" s="180"/>
      <c r="B4" s="58" t="s">
        <v>31</v>
      </c>
      <c r="C4" s="35">
        <v>0</v>
      </c>
      <c r="D4" s="38" t="s">
        <v>36</v>
      </c>
      <c r="E4" s="35">
        <v>0</v>
      </c>
      <c r="F4" s="38" t="s">
        <v>39</v>
      </c>
      <c r="G4" s="38" t="s">
        <v>41</v>
      </c>
    </row>
    <row r="5" spans="1:7" ht="24" x14ac:dyDescent="0.15">
      <c r="A5" s="180"/>
      <c r="B5" s="58" t="s">
        <v>51</v>
      </c>
      <c r="C5" s="56" t="s">
        <v>35</v>
      </c>
      <c r="D5" s="38" t="s">
        <v>36</v>
      </c>
      <c r="E5" s="35">
        <v>0</v>
      </c>
      <c r="F5" s="35">
        <v>0</v>
      </c>
      <c r="G5" s="35" t="s">
        <v>41</v>
      </c>
    </row>
    <row r="6" spans="1:7" x14ac:dyDescent="0.15">
      <c r="A6" s="180"/>
      <c r="B6" s="59" t="s">
        <v>1</v>
      </c>
      <c r="C6" s="40">
        <v>0</v>
      </c>
      <c r="D6" s="40">
        <v>0</v>
      </c>
      <c r="E6" s="34">
        <v>0</v>
      </c>
      <c r="F6" s="34">
        <v>0</v>
      </c>
      <c r="G6" s="34">
        <v>0</v>
      </c>
    </row>
    <row r="7" spans="1:7" x14ac:dyDescent="0.15">
      <c r="A7" s="181" t="s">
        <v>26</v>
      </c>
      <c r="B7" s="57" t="s">
        <v>30</v>
      </c>
      <c r="C7" s="36">
        <v>0</v>
      </c>
      <c r="D7" s="36">
        <v>0</v>
      </c>
      <c r="E7" s="37" t="s">
        <v>38</v>
      </c>
      <c r="F7" s="68">
        <v>0</v>
      </c>
      <c r="G7" s="37" t="s">
        <v>42</v>
      </c>
    </row>
    <row r="8" spans="1:7" x14ac:dyDescent="0.15">
      <c r="A8" s="181"/>
      <c r="B8" s="58" t="s">
        <v>31</v>
      </c>
      <c r="C8" s="35">
        <v>0</v>
      </c>
      <c r="D8" s="35">
        <v>0</v>
      </c>
      <c r="E8" s="38" t="s">
        <v>37</v>
      </c>
      <c r="F8" s="56" t="s">
        <v>37</v>
      </c>
      <c r="G8" s="38" t="s">
        <v>41</v>
      </c>
    </row>
    <row r="9" spans="1:7" ht="24" x14ac:dyDescent="0.15">
      <c r="A9" s="181"/>
      <c r="B9" s="58" t="s">
        <v>51</v>
      </c>
      <c r="C9" s="35">
        <v>0</v>
      </c>
      <c r="D9" s="35">
        <v>0</v>
      </c>
      <c r="E9" s="38" t="s">
        <v>37</v>
      </c>
      <c r="F9" s="56" t="s">
        <v>37</v>
      </c>
      <c r="G9" s="38" t="s">
        <v>41</v>
      </c>
    </row>
    <row r="10" spans="1:7" x14ac:dyDescent="0.15">
      <c r="A10" s="181"/>
      <c r="B10" s="60" t="s">
        <v>1</v>
      </c>
      <c r="C10" s="34">
        <v>0</v>
      </c>
      <c r="D10" s="34">
        <v>0</v>
      </c>
      <c r="E10" s="40">
        <v>0</v>
      </c>
      <c r="F10" s="40">
        <v>0</v>
      </c>
      <c r="G10" s="40">
        <v>0</v>
      </c>
    </row>
    <row r="11" spans="1:7" x14ac:dyDescent="0.15">
      <c r="A11" s="181" t="s">
        <v>29</v>
      </c>
      <c r="B11" s="57" t="s">
        <v>30</v>
      </c>
      <c r="C11" s="37" t="s">
        <v>44</v>
      </c>
      <c r="D11" s="37" t="s">
        <v>36</v>
      </c>
      <c r="E11" s="37" t="s">
        <v>38</v>
      </c>
      <c r="F11" s="36">
        <v>0</v>
      </c>
      <c r="G11" s="37" t="s">
        <v>42</v>
      </c>
    </row>
    <row r="12" spans="1:7" x14ac:dyDescent="0.15">
      <c r="A12" s="181"/>
      <c r="B12" s="58" t="s">
        <v>31</v>
      </c>
      <c r="C12" s="35">
        <v>0</v>
      </c>
      <c r="D12" s="38" t="s">
        <v>36</v>
      </c>
      <c r="E12" s="38" t="s">
        <v>37</v>
      </c>
      <c r="F12" s="38" t="s">
        <v>39</v>
      </c>
      <c r="G12" s="38" t="s">
        <v>41</v>
      </c>
    </row>
    <row r="13" spans="1:7" ht="24" x14ac:dyDescent="0.15">
      <c r="A13" s="181"/>
      <c r="B13" s="58" t="s">
        <v>51</v>
      </c>
      <c r="C13" s="56" t="s">
        <v>35</v>
      </c>
      <c r="D13" s="38" t="s">
        <v>36</v>
      </c>
      <c r="E13" s="38" t="s">
        <v>37</v>
      </c>
      <c r="F13" s="39">
        <v>0</v>
      </c>
      <c r="G13" s="38" t="s">
        <v>41</v>
      </c>
    </row>
    <row r="14" spans="1:7" x14ac:dyDescent="0.15">
      <c r="A14" s="181"/>
      <c r="B14" s="60" t="s">
        <v>1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6" spans="1:7" x14ac:dyDescent="0.15">
      <c r="A16" s="176" t="s">
        <v>48</v>
      </c>
      <c r="B16" s="177"/>
      <c r="C16" s="177"/>
      <c r="D16" s="177"/>
      <c r="E16" s="177"/>
      <c r="F16" s="177"/>
      <c r="G16" s="178"/>
    </row>
    <row r="17" spans="1:7" ht="24" x14ac:dyDescent="0.15">
      <c r="A17" s="53" t="s">
        <v>27</v>
      </c>
      <c r="B17" s="54" t="s">
        <v>50</v>
      </c>
      <c r="C17" s="51" t="s">
        <v>34</v>
      </c>
      <c r="D17" s="51" t="s">
        <v>33</v>
      </c>
      <c r="E17" s="51" t="s">
        <v>45</v>
      </c>
      <c r="F17" s="51" t="s">
        <v>46</v>
      </c>
      <c r="G17" s="51" t="s">
        <v>47</v>
      </c>
    </row>
    <row r="18" spans="1:7" x14ac:dyDescent="0.15">
      <c r="A18" s="182" t="s">
        <v>25</v>
      </c>
      <c r="B18" s="61" t="s">
        <v>30</v>
      </c>
      <c r="C18" s="42" t="s">
        <v>43</v>
      </c>
      <c r="D18" s="42" t="s">
        <v>35</v>
      </c>
      <c r="E18" s="41">
        <f>$AI$21</f>
        <v>0</v>
      </c>
      <c r="F18" s="41">
        <v>0</v>
      </c>
      <c r="G18" s="41" t="s">
        <v>41</v>
      </c>
    </row>
    <row r="19" spans="1:7" x14ac:dyDescent="0.15">
      <c r="A19" s="182"/>
      <c r="B19" s="62" t="s">
        <v>31</v>
      </c>
      <c r="C19" s="32">
        <v>0</v>
      </c>
      <c r="D19" s="43" t="s">
        <v>35</v>
      </c>
      <c r="E19" s="32">
        <v>0</v>
      </c>
      <c r="F19" s="43" t="s">
        <v>40</v>
      </c>
      <c r="G19" s="44" t="s">
        <v>41</v>
      </c>
    </row>
    <row r="20" spans="1:7" ht="24" x14ac:dyDescent="0.15">
      <c r="A20" s="182"/>
      <c r="B20" s="62" t="s">
        <v>51</v>
      </c>
      <c r="C20" s="55" t="s">
        <v>35</v>
      </c>
      <c r="D20" s="43" t="s">
        <v>35</v>
      </c>
      <c r="E20" s="32">
        <v>0</v>
      </c>
      <c r="F20" s="47">
        <v>0</v>
      </c>
      <c r="G20" s="47" t="s">
        <v>41</v>
      </c>
    </row>
    <row r="21" spans="1:7" x14ac:dyDescent="0.15">
      <c r="A21" s="182"/>
      <c r="B21" s="63" t="s">
        <v>32</v>
      </c>
      <c r="C21" s="45">
        <v>0</v>
      </c>
      <c r="D21" s="45">
        <v>0</v>
      </c>
      <c r="E21" s="33">
        <v>0</v>
      </c>
      <c r="F21" s="46">
        <v>0</v>
      </c>
      <c r="G21" s="46">
        <v>0</v>
      </c>
    </row>
    <row r="22" spans="1:7" x14ac:dyDescent="0.15">
      <c r="A22" s="175" t="s">
        <v>26</v>
      </c>
      <c r="B22" s="64" t="s">
        <v>30</v>
      </c>
      <c r="C22" s="41">
        <v>0</v>
      </c>
      <c r="D22" s="41">
        <v>0</v>
      </c>
      <c r="E22" s="42" t="s">
        <v>37</v>
      </c>
      <c r="F22" s="67" t="s">
        <v>37</v>
      </c>
      <c r="G22" s="42" t="s">
        <v>42</v>
      </c>
    </row>
    <row r="23" spans="1:7" x14ac:dyDescent="0.15">
      <c r="A23" s="175"/>
      <c r="B23" s="65" t="s">
        <v>31</v>
      </c>
      <c r="C23" s="32">
        <v>0</v>
      </c>
      <c r="D23" s="32">
        <v>0</v>
      </c>
      <c r="E23" s="43" t="s">
        <v>37</v>
      </c>
      <c r="F23" s="55" t="s">
        <v>37</v>
      </c>
      <c r="G23" s="43" t="s">
        <v>41</v>
      </c>
    </row>
    <row r="24" spans="1:7" ht="24" x14ac:dyDescent="0.15">
      <c r="A24" s="175"/>
      <c r="B24" s="65" t="s">
        <v>51</v>
      </c>
      <c r="C24" s="32">
        <v>0</v>
      </c>
      <c r="D24" s="32">
        <v>0</v>
      </c>
      <c r="E24" s="43" t="s">
        <v>37</v>
      </c>
      <c r="F24" s="55" t="s">
        <v>37</v>
      </c>
      <c r="G24" s="43" t="s">
        <v>41</v>
      </c>
    </row>
    <row r="25" spans="1:7" x14ac:dyDescent="0.15">
      <c r="A25" s="175"/>
      <c r="B25" s="66" t="s">
        <v>32</v>
      </c>
      <c r="C25" s="33">
        <v>0</v>
      </c>
      <c r="D25" s="33">
        <v>0</v>
      </c>
      <c r="E25" s="45">
        <v>0</v>
      </c>
      <c r="F25" s="45">
        <v>0</v>
      </c>
      <c r="G25" s="45">
        <v>0</v>
      </c>
    </row>
    <row r="26" spans="1:7" x14ac:dyDescent="0.15">
      <c r="A26" s="175" t="s">
        <v>29</v>
      </c>
      <c r="B26" s="64" t="s">
        <v>30</v>
      </c>
      <c r="C26" s="41">
        <v>0</v>
      </c>
      <c r="D26" s="41">
        <v>0</v>
      </c>
      <c r="E26" s="42" t="s">
        <v>37</v>
      </c>
      <c r="F26" s="42" t="s">
        <v>39</v>
      </c>
      <c r="G26" s="42" t="s">
        <v>42</v>
      </c>
    </row>
    <row r="27" spans="1:7" x14ac:dyDescent="0.15">
      <c r="A27" s="175"/>
      <c r="B27" s="65" t="s">
        <v>31</v>
      </c>
      <c r="C27" s="32">
        <v>0</v>
      </c>
      <c r="D27" s="48">
        <v>0</v>
      </c>
      <c r="E27" s="43" t="s">
        <v>37</v>
      </c>
      <c r="F27" s="43" t="s">
        <v>39</v>
      </c>
      <c r="G27" s="43" t="s">
        <v>41</v>
      </c>
    </row>
    <row r="28" spans="1:7" ht="24" x14ac:dyDescent="0.15">
      <c r="A28" s="175"/>
      <c r="B28" s="65" t="s">
        <v>51</v>
      </c>
      <c r="C28" s="32">
        <v>0</v>
      </c>
      <c r="D28" s="48">
        <v>0</v>
      </c>
      <c r="E28" s="43" t="s">
        <v>37</v>
      </c>
      <c r="F28" s="55" t="s">
        <v>37</v>
      </c>
      <c r="G28" s="43" t="s">
        <v>41</v>
      </c>
    </row>
    <row r="29" spans="1:7" x14ac:dyDescent="0.15">
      <c r="A29" s="175"/>
      <c r="B29" s="66" t="s">
        <v>32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1" spans="1:7" x14ac:dyDescent="0.15">
      <c r="A31" s="185" t="s">
        <v>27</v>
      </c>
      <c r="B31" s="185" t="s">
        <v>50</v>
      </c>
      <c r="C31" s="179" t="s">
        <v>52</v>
      </c>
      <c r="D31" s="179"/>
      <c r="E31" s="183" t="s">
        <v>61</v>
      </c>
      <c r="F31" s="183" t="s">
        <v>62</v>
      </c>
    </row>
    <row r="32" spans="1:7" x14ac:dyDescent="0.15">
      <c r="A32" s="185"/>
      <c r="B32" s="185"/>
      <c r="C32" s="69" t="s">
        <v>53</v>
      </c>
      <c r="D32" s="69" t="s">
        <v>54</v>
      </c>
      <c r="E32" s="184"/>
      <c r="F32" s="184"/>
    </row>
    <row r="33" spans="1:6" x14ac:dyDescent="0.15">
      <c r="A33" s="185" t="s">
        <v>55</v>
      </c>
      <c r="B33" s="70" t="s">
        <v>59</v>
      </c>
      <c r="C33" s="70" t="s">
        <v>56</v>
      </c>
      <c r="D33" s="70" t="s">
        <v>56</v>
      </c>
      <c r="E33" s="70">
        <v>0.48</v>
      </c>
      <c r="F33" s="70">
        <v>3.31</v>
      </c>
    </row>
    <row r="34" spans="1:6" x14ac:dyDescent="0.15">
      <c r="A34" s="185"/>
      <c r="B34" s="70" t="s">
        <v>58</v>
      </c>
      <c r="C34" s="70" t="s">
        <v>56</v>
      </c>
      <c r="D34" s="70" t="s">
        <v>57</v>
      </c>
      <c r="E34" s="70">
        <v>0</v>
      </c>
      <c r="F34" s="72">
        <v>0</v>
      </c>
    </row>
    <row r="35" spans="1:6" x14ac:dyDescent="0.15">
      <c r="A35" s="185"/>
      <c r="B35" s="70" t="s">
        <v>60</v>
      </c>
      <c r="C35" s="70" t="s">
        <v>56</v>
      </c>
      <c r="D35" s="70" t="s">
        <v>56</v>
      </c>
      <c r="E35" s="71" t="s">
        <v>63</v>
      </c>
      <c r="F35" s="70">
        <v>3.31</v>
      </c>
    </row>
  </sheetData>
  <mergeCells count="14">
    <mergeCell ref="E31:E32"/>
    <mergeCell ref="F31:F32"/>
    <mergeCell ref="A33:A35"/>
    <mergeCell ref="A31:A32"/>
    <mergeCell ref="B31:B32"/>
    <mergeCell ref="C31:D31"/>
    <mergeCell ref="A22:A25"/>
    <mergeCell ref="A26:A29"/>
    <mergeCell ref="A16:G16"/>
    <mergeCell ref="A1:G1"/>
    <mergeCell ref="A3:A6"/>
    <mergeCell ref="A7:A10"/>
    <mergeCell ref="A11:A14"/>
    <mergeCell ref="A18:A21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B46A8-881B-4C8F-954C-112ACF7BA118}">
  <sheetPr>
    <tabColor rgb="FF0070C0"/>
  </sheetPr>
  <dimension ref="B1:U39"/>
  <sheetViews>
    <sheetView view="pageBreakPreview" zoomScale="85" zoomScaleNormal="100" zoomScaleSheetLayoutView="85" workbookViewId="0">
      <selection activeCell="C4" sqref="C4"/>
    </sheetView>
  </sheetViews>
  <sheetFormatPr defaultRowHeight="15" customHeight="1" x14ac:dyDescent="0.15"/>
  <cols>
    <col min="1" max="1" width="0.875" style="1" customWidth="1"/>
    <col min="2" max="2" width="4.625" style="1" customWidth="1"/>
    <col min="3" max="3" width="59.5" style="1" customWidth="1"/>
    <col min="4" max="6" width="12.625" style="1" customWidth="1"/>
    <col min="7" max="8" width="0.875" style="1" customWidth="1"/>
    <col min="9" max="9" width="4.625" style="1" customWidth="1"/>
    <col min="10" max="10" width="59.5" style="1" customWidth="1"/>
    <col min="11" max="13" width="12.625" style="1" customWidth="1"/>
    <col min="14" max="15" width="0.875" style="1" customWidth="1"/>
    <col min="16" max="16" width="4.625" style="1" customWidth="1"/>
    <col min="17" max="17" width="59.5" style="1" customWidth="1"/>
    <col min="18" max="20" width="12.625" style="1" customWidth="1"/>
    <col min="21" max="21" width="0.875" style="1" customWidth="1"/>
    <col min="22" max="16384" width="9" style="1"/>
  </cols>
  <sheetData>
    <row r="1" spans="2:21" ht="5.0999999999999996" customHeight="1" x14ac:dyDescent="0.15"/>
    <row r="2" spans="2:21" ht="20.25" customHeight="1" x14ac:dyDescent="0.15">
      <c r="B2" s="186" t="s">
        <v>90</v>
      </c>
      <c r="C2" s="186"/>
      <c r="D2" s="186"/>
      <c r="E2" s="186"/>
      <c r="F2" s="186"/>
      <c r="G2" s="89"/>
      <c r="I2" s="186" t="s">
        <v>91</v>
      </c>
      <c r="J2" s="186"/>
      <c r="K2" s="186"/>
      <c r="L2" s="186"/>
      <c r="M2" s="186"/>
      <c r="N2" s="89"/>
      <c r="P2" s="186" t="s">
        <v>90</v>
      </c>
      <c r="Q2" s="186"/>
      <c r="R2" s="186"/>
      <c r="S2" s="186"/>
      <c r="T2" s="186"/>
      <c r="U2" s="89"/>
    </row>
    <row r="3" spans="2:21" ht="20.100000000000001" customHeight="1" thickBot="1" x14ac:dyDescent="0.2">
      <c r="B3" s="4" t="s">
        <v>80</v>
      </c>
      <c r="C3" s="5"/>
      <c r="I3" s="4" t="s">
        <v>81</v>
      </c>
      <c r="J3" s="5"/>
      <c r="P3" s="4" t="s">
        <v>82</v>
      </c>
      <c r="Q3" s="5"/>
    </row>
    <row r="4" spans="2:21" ht="24.95" customHeight="1" thickBot="1" x14ac:dyDescent="0.2">
      <c r="B4" s="6" t="s">
        <v>3</v>
      </c>
      <c r="C4" s="92"/>
      <c r="D4" s="7" t="s">
        <v>4</v>
      </c>
      <c r="E4" s="7"/>
      <c r="F4" s="8"/>
      <c r="I4" s="6" t="s">
        <v>3</v>
      </c>
      <c r="J4" s="92"/>
      <c r="K4" s="7" t="s">
        <v>4</v>
      </c>
      <c r="L4" s="7"/>
      <c r="M4" s="8"/>
      <c r="P4" s="6" t="s">
        <v>3</v>
      </c>
      <c r="Q4" s="92"/>
      <c r="R4" s="7" t="s">
        <v>4</v>
      </c>
      <c r="S4" s="7"/>
      <c r="T4" s="8"/>
    </row>
    <row r="5" spans="2:21" ht="24.95" customHeight="1" x14ac:dyDescent="0.15">
      <c r="B5" s="147" t="s">
        <v>5</v>
      </c>
      <c r="C5" s="148"/>
      <c r="D5" s="164" t="s">
        <v>6</v>
      </c>
      <c r="E5" s="164"/>
      <c r="F5" s="121" t="s">
        <v>7</v>
      </c>
      <c r="I5" s="147" t="s">
        <v>5</v>
      </c>
      <c r="J5" s="148"/>
      <c r="K5" s="164" t="s">
        <v>6</v>
      </c>
      <c r="L5" s="164"/>
      <c r="M5" s="121" t="s">
        <v>7</v>
      </c>
      <c r="P5" s="147" t="s">
        <v>5</v>
      </c>
      <c r="Q5" s="148"/>
      <c r="R5" s="164" t="s">
        <v>6</v>
      </c>
      <c r="S5" s="164"/>
      <c r="T5" s="121" t="s">
        <v>7</v>
      </c>
    </row>
    <row r="6" spans="2:21" ht="24.95" customHeight="1" thickBot="1" x14ac:dyDescent="0.2">
      <c r="B6" s="153"/>
      <c r="C6" s="154"/>
      <c r="D6" s="122" t="s">
        <v>10</v>
      </c>
      <c r="E6" s="12" t="s">
        <v>11</v>
      </c>
      <c r="F6" s="123" t="s">
        <v>12</v>
      </c>
      <c r="I6" s="153"/>
      <c r="J6" s="154"/>
      <c r="K6" s="122" t="s">
        <v>10</v>
      </c>
      <c r="L6" s="12" t="s">
        <v>11</v>
      </c>
      <c r="M6" s="123" t="s">
        <v>12</v>
      </c>
      <c r="P6" s="153"/>
      <c r="Q6" s="154"/>
      <c r="R6" s="122" t="s">
        <v>10</v>
      </c>
      <c r="S6" s="12" t="s">
        <v>11</v>
      </c>
      <c r="T6" s="123" t="s">
        <v>12</v>
      </c>
    </row>
    <row r="7" spans="2:21" ht="24.95" customHeight="1" x14ac:dyDescent="0.15">
      <c r="B7" s="171" t="s">
        <v>83</v>
      </c>
      <c r="C7" s="187"/>
      <c r="D7" s="13" t="s">
        <v>14</v>
      </c>
      <c r="E7" s="13" t="s">
        <v>14</v>
      </c>
      <c r="F7" s="124"/>
      <c r="I7" s="171" t="s">
        <v>83</v>
      </c>
      <c r="J7" s="187"/>
      <c r="K7" s="13" t="s">
        <v>14</v>
      </c>
      <c r="L7" s="13" t="s">
        <v>14</v>
      </c>
      <c r="M7" s="124"/>
      <c r="P7" s="171" t="s">
        <v>83</v>
      </c>
      <c r="Q7" s="187"/>
      <c r="R7" s="13" t="s">
        <v>14</v>
      </c>
      <c r="S7" s="13" t="s">
        <v>14</v>
      </c>
      <c r="T7" s="124"/>
    </row>
    <row r="8" spans="2:21" ht="24.95" customHeight="1" x14ac:dyDescent="0.15">
      <c r="B8" s="137"/>
      <c r="C8" s="138"/>
      <c r="D8" s="125"/>
      <c r="E8" s="125"/>
      <c r="F8" s="126" t="str">
        <f>IF(D8=0,"",E8/D8)</f>
        <v/>
      </c>
      <c r="I8" s="137"/>
      <c r="J8" s="138"/>
      <c r="K8" s="125"/>
      <c r="L8" s="125"/>
      <c r="M8" s="126" t="str">
        <f>IF(K8=0,"",L8/K8)</f>
        <v/>
      </c>
      <c r="P8" s="137"/>
      <c r="Q8" s="138"/>
      <c r="R8" s="125"/>
      <c r="S8" s="125"/>
      <c r="T8" s="126" t="str">
        <f>IF(R8=0,"",S8/R8)</f>
        <v/>
      </c>
    </row>
    <row r="9" spans="2:21" ht="24.95" customHeight="1" x14ac:dyDescent="0.15">
      <c r="B9" s="137"/>
      <c r="C9" s="155"/>
      <c r="D9" s="125"/>
      <c r="E9" s="125"/>
      <c r="F9" s="126" t="str">
        <f>IF(D9=0,"",E9/D9)</f>
        <v/>
      </c>
      <c r="I9" s="137"/>
      <c r="J9" s="155"/>
      <c r="K9" s="125"/>
      <c r="L9" s="125"/>
      <c r="M9" s="126" t="str">
        <f t="shared" ref="M9:M12" si="0">IF(K9=0,"",L9/K9)</f>
        <v/>
      </c>
      <c r="P9" s="137"/>
      <c r="Q9" s="155"/>
      <c r="R9" s="125"/>
      <c r="S9" s="125"/>
      <c r="T9" s="126" t="str">
        <f t="shared" ref="T9:T12" si="1">IF(R9=0,"",S9/R9)</f>
        <v/>
      </c>
    </row>
    <row r="10" spans="2:21" ht="24.95" customHeight="1" x14ac:dyDescent="0.15">
      <c r="B10" s="137"/>
      <c r="C10" s="155"/>
      <c r="D10" s="125"/>
      <c r="E10" s="125"/>
      <c r="F10" s="126" t="str">
        <f t="shared" ref="F10:F12" si="2">IF(D10=0,"",E10/D10)</f>
        <v/>
      </c>
      <c r="I10" s="137"/>
      <c r="J10" s="155"/>
      <c r="K10" s="125"/>
      <c r="L10" s="125"/>
      <c r="M10" s="126" t="str">
        <f t="shared" si="0"/>
        <v/>
      </c>
      <c r="P10" s="137"/>
      <c r="Q10" s="155"/>
      <c r="R10" s="125"/>
      <c r="S10" s="125"/>
      <c r="T10" s="126" t="str">
        <f t="shared" si="1"/>
        <v/>
      </c>
    </row>
    <row r="11" spans="2:21" ht="24.95" customHeight="1" x14ac:dyDescent="0.15">
      <c r="B11" s="137"/>
      <c r="C11" s="155"/>
      <c r="D11" s="125"/>
      <c r="E11" s="125"/>
      <c r="F11" s="126" t="str">
        <f t="shared" si="2"/>
        <v/>
      </c>
      <c r="I11" s="137"/>
      <c r="J11" s="155"/>
      <c r="K11" s="125"/>
      <c r="L11" s="125"/>
      <c r="M11" s="126" t="str">
        <f t="shared" si="0"/>
        <v/>
      </c>
      <c r="P11" s="137"/>
      <c r="Q11" s="155"/>
      <c r="R11" s="125"/>
      <c r="S11" s="125"/>
      <c r="T11" s="126" t="str">
        <f t="shared" si="1"/>
        <v/>
      </c>
    </row>
    <row r="12" spans="2:21" ht="24.95" customHeight="1" x14ac:dyDescent="0.15">
      <c r="B12" s="137"/>
      <c r="C12" s="155"/>
      <c r="D12" s="125"/>
      <c r="E12" s="125"/>
      <c r="F12" s="126" t="str">
        <f t="shared" si="2"/>
        <v/>
      </c>
      <c r="I12" s="137"/>
      <c r="J12" s="155"/>
      <c r="K12" s="125"/>
      <c r="L12" s="125"/>
      <c r="M12" s="126" t="str">
        <f t="shared" si="0"/>
        <v/>
      </c>
      <c r="P12" s="137"/>
      <c r="Q12" s="155"/>
      <c r="R12" s="125"/>
      <c r="S12" s="125"/>
      <c r="T12" s="126" t="str">
        <f t="shared" si="1"/>
        <v/>
      </c>
    </row>
    <row r="13" spans="2:21" ht="24.95" customHeight="1" x14ac:dyDescent="0.15">
      <c r="B13" s="137"/>
      <c r="C13" s="138"/>
      <c r="D13" s="125"/>
      <c r="E13" s="125"/>
      <c r="F13" s="126" t="str">
        <f>IF(D13=0,"",E13/D13)</f>
        <v/>
      </c>
      <c r="I13" s="137"/>
      <c r="J13" s="138"/>
      <c r="K13" s="125"/>
      <c r="L13" s="125"/>
      <c r="M13" s="126" t="str">
        <f>IF(K13=0,"",L13/K13)</f>
        <v/>
      </c>
      <c r="P13" s="137"/>
      <c r="Q13" s="138"/>
      <c r="R13" s="125"/>
      <c r="S13" s="125"/>
      <c r="T13" s="126" t="str">
        <f>IF(R13=0,"",S13/R13)</f>
        <v/>
      </c>
    </row>
    <row r="14" spans="2:21" ht="24.95" customHeight="1" x14ac:dyDescent="0.15">
      <c r="B14" s="137"/>
      <c r="C14" s="138"/>
      <c r="D14" s="125"/>
      <c r="E14" s="125"/>
      <c r="F14" s="126" t="str">
        <f>IF(D14=0,"",E14/D14)</f>
        <v/>
      </c>
      <c r="I14" s="137"/>
      <c r="J14" s="138"/>
      <c r="K14" s="125"/>
      <c r="L14" s="125"/>
      <c r="M14" s="126" t="str">
        <f>IF(K14=0,"",L14/K14)</f>
        <v/>
      </c>
      <c r="P14" s="137"/>
      <c r="Q14" s="138"/>
      <c r="R14" s="125"/>
      <c r="S14" s="125"/>
      <c r="T14" s="126" t="str">
        <f>IF(R14=0,"",S14/R14)</f>
        <v/>
      </c>
    </row>
    <row r="15" spans="2:21" ht="24.95" customHeight="1" x14ac:dyDescent="0.15">
      <c r="B15" s="137"/>
      <c r="C15" s="138"/>
      <c r="D15" s="125"/>
      <c r="E15" s="125"/>
      <c r="F15" s="126" t="str">
        <f>IF(D15=0,"",E15/D15)</f>
        <v/>
      </c>
      <c r="I15" s="137"/>
      <c r="J15" s="138"/>
      <c r="K15" s="125"/>
      <c r="L15" s="125"/>
      <c r="M15" s="126" t="str">
        <f>IF(K15=0,"",L15/K15)</f>
        <v/>
      </c>
      <c r="P15" s="137"/>
      <c r="Q15" s="138"/>
      <c r="R15" s="125"/>
      <c r="S15" s="125"/>
      <c r="T15" s="126" t="str">
        <f>IF(R15=0,"",S15/R15)</f>
        <v/>
      </c>
    </row>
    <row r="16" spans="2:21" ht="24.95" customHeight="1" x14ac:dyDescent="0.15">
      <c r="B16" s="160"/>
      <c r="C16" s="161"/>
      <c r="D16" s="125"/>
      <c r="E16" s="125"/>
      <c r="F16" s="126" t="str">
        <f>IF(D16=0,"",E16/D16)</f>
        <v/>
      </c>
      <c r="I16" s="160"/>
      <c r="J16" s="161"/>
      <c r="K16" s="125"/>
      <c r="L16" s="125"/>
      <c r="M16" s="126" t="str">
        <f>IF(K16=0,"",L16/K16)</f>
        <v/>
      </c>
      <c r="P16" s="160"/>
      <c r="Q16" s="161"/>
      <c r="R16" s="125"/>
      <c r="S16" s="125"/>
      <c r="T16" s="126" t="str">
        <f>IF(R16=0,"",S16/R16)</f>
        <v/>
      </c>
    </row>
    <row r="17" spans="2:20" ht="24.95" customHeight="1" x14ac:dyDescent="0.15">
      <c r="B17" s="139" t="s">
        <v>84</v>
      </c>
      <c r="C17" s="140"/>
      <c r="D17" s="14" t="s">
        <v>14</v>
      </c>
      <c r="E17" s="14" t="s">
        <v>14</v>
      </c>
      <c r="F17" s="127"/>
      <c r="I17" s="139" t="s">
        <v>84</v>
      </c>
      <c r="J17" s="140"/>
      <c r="K17" s="14" t="s">
        <v>14</v>
      </c>
      <c r="L17" s="14" t="s">
        <v>14</v>
      </c>
      <c r="M17" s="127"/>
      <c r="P17" s="139" t="s">
        <v>84</v>
      </c>
      <c r="Q17" s="140"/>
      <c r="R17" s="14" t="s">
        <v>14</v>
      </c>
      <c r="S17" s="14" t="s">
        <v>14</v>
      </c>
      <c r="T17" s="127"/>
    </row>
    <row r="18" spans="2:20" ht="24.95" customHeight="1" x14ac:dyDescent="0.15">
      <c r="B18" s="141" t="s">
        <v>16</v>
      </c>
      <c r="C18" s="142"/>
      <c r="D18" s="142"/>
      <c r="E18" s="143"/>
      <c r="F18" s="128">
        <f>SUM(F7:F17)</f>
        <v>0</v>
      </c>
      <c r="I18" s="141" t="s">
        <v>16</v>
      </c>
      <c r="J18" s="142"/>
      <c r="K18" s="142"/>
      <c r="L18" s="143"/>
      <c r="M18" s="128">
        <f>SUM(M7:M17)</f>
        <v>0</v>
      </c>
      <c r="P18" s="141" t="s">
        <v>16</v>
      </c>
      <c r="Q18" s="142"/>
      <c r="R18" s="142"/>
      <c r="S18" s="143"/>
      <c r="T18" s="128">
        <f>SUM(T7:T17)</f>
        <v>0</v>
      </c>
    </row>
    <row r="19" spans="2:20" ht="24.95" customHeight="1" thickBot="1" x14ac:dyDescent="0.2">
      <c r="B19" s="144" t="s">
        <v>17</v>
      </c>
      <c r="C19" s="145"/>
      <c r="D19" s="145"/>
      <c r="E19" s="146"/>
      <c r="F19" s="129" t="str">
        <f>IF(F18=0,"",1/F18)</f>
        <v/>
      </c>
      <c r="I19" s="144" t="s">
        <v>17</v>
      </c>
      <c r="J19" s="145"/>
      <c r="K19" s="145"/>
      <c r="L19" s="146"/>
      <c r="M19" s="129" t="str">
        <f>IF(M18=0,"",1/M18)</f>
        <v/>
      </c>
      <c r="P19" s="144" t="s">
        <v>17</v>
      </c>
      <c r="Q19" s="145"/>
      <c r="R19" s="145"/>
      <c r="S19" s="146"/>
      <c r="T19" s="129" t="str">
        <f>IF(T18=0,"",1/T18)</f>
        <v/>
      </c>
    </row>
    <row r="20" spans="2:20" ht="20.100000000000001" customHeight="1" x14ac:dyDescent="0.15"/>
    <row r="21" spans="2:20" ht="20.100000000000001" customHeight="1" x14ac:dyDescent="0.15"/>
    <row r="22" spans="2:20" ht="20.100000000000001" customHeight="1" thickBot="1" x14ac:dyDescent="0.2">
      <c r="B22" s="4" t="s">
        <v>85</v>
      </c>
      <c r="C22" s="5"/>
      <c r="I22" s="4" t="s">
        <v>86</v>
      </c>
      <c r="J22" s="5"/>
      <c r="P22" s="4" t="s">
        <v>87</v>
      </c>
      <c r="Q22" s="5"/>
    </row>
    <row r="23" spans="2:20" ht="24.95" customHeight="1" thickBot="1" x14ac:dyDescent="0.2">
      <c r="B23" s="6" t="s">
        <v>3</v>
      </c>
      <c r="C23" s="92"/>
      <c r="D23" s="7" t="s">
        <v>4</v>
      </c>
      <c r="E23" s="7"/>
      <c r="F23" s="8"/>
      <c r="I23" s="6" t="s">
        <v>3</v>
      </c>
      <c r="J23" s="92"/>
      <c r="K23" s="7" t="s">
        <v>4</v>
      </c>
      <c r="L23" s="7"/>
      <c r="M23" s="8"/>
      <c r="P23" s="6" t="s">
        <v>3</v>
      </c>
      <c r="Q23" s="92"/>
      <c r="R23" s="7" t="s">
        <v>4</v>
      </c>
      <c r="S23" s="7"/>
      <c r="T23" s="8"/>
    </row>
    <row r="24" spans="2:20" ht="24.95" customHeight="1" x14ac:dyDescent="0.15">
      <c r="B24" s="147" t="s">
        <v>5</v>
      </c>
      <c r="C24" s="148"/>
      <c r="D24" s="164" t="s">
        <v>6</v>
      </c>
      <c r="E24" s="164"/>
      <c r="F24" s="121" t="s">
        <v>7</v>
      </c>
      <c r="I24" s="147" t="s">
        <v>5</v>
      </c>
      <c r="J24" s="148"/>
      <c r="K24" s="164" t="s">
        <v>6</v>
      </c>
      <c r="L24" s="164"/>
      <c r="M24" s="121" t="s">
        <v>7</v>
      </c>
      <c r="P24" s="147" t="s">
        <v>5</v>
      </c>
      <c r="Q24" s="148"/>
      <c r="R24" s="164" t="s">
        <v>6</v>
      </c>
      <c r="S24" s="164"/>
      <c r="T24" s="121" t="s">
        <v>7</v>
      </c>
    </row>
    <row r="25" spans="2:20" ht="24.95" customHeight="1" thickBot="1" x14ac:dyDescent="0.2">
      <c r="B25" s="153"/>
      <c r="C25" s="154"/>
      <c r="D25" s="122" t="s">
        <v>10</v>
      </c>
      <c r="E25" s="12" t="s">
        <v>11</v>
      </c>
      <c r="F25" s="123" t="s">
        <v>12</v>
      </c>
      <c r="I25" s="153"/>
      <c r="J25" s="154"/>
      <c r="K25" s="122" t="s">
        <v>10</v>
      </c>
      <c r="L25" s="12" t="s">
        <v>11</v>
      </c>
      <c r="M25" s="123" t="s">
        <v>12</v>
      </c>
      <c r="P25" s="153"/>
      <c r="Q25" s="154"/>
      <c r="R25" s="122" t="s">
        <v>10</v>
      </c>
      <c r="S25" s="12" t="s">
        <v>11</v>
      </c>
      <c r="T25" s="123" t="s">
        <v>12</v>
      </c>
    </row>
    <row r="26" spans="2:20" ht="24.95" customHeight="1" x14ac:dyDescent="0.15">
      <c r="B26" s="171" t="s">
        <v>83</v>
      </c>
      <c r="C26" s="187"/>
      <c r="D26" s="13" t="s">
        <v>14</v>
      </c>
      <c r="E26" s="13" t="s">
        <v>14</v>
      </c>
      <c r="F26" s="130"/>
      <c r="I26" s="171" t="s">
        <v>83</v>
      </c>
      <c r="J26" s="187"/>
      <c r="K26" s="13" t="s">
        <v>14</v>
      </c>
      <c r="L26" s="13" t="s">
        <v>14</v>
      </c>
      <c r="M26" s="130"/>
      <c r="P26" s="171" t="s">
        <v>83</v>
      </c>
      <c r="Q26" s="187"/>
      <c r="R26" s="13" t="s">
        <v>14</v>
      </c>
      <c r="S26" s="13" t="s">
        <v>14</v>
      </c>
      <c r="T26" s="130"/>
    </row>
    <row r="27" spans="2:20" ht="24.95" customHeight="1" x14ac:dyDescent="0.15">
      <c r="B27" s="137"/>
      <c r="C27" s="138"/>
      <c r="D27" s="107"/>
      <c r="E27" s="107"/>
      <c r="F27" s="114" t="str">
        <f>IF(D27=0,"",E27/D27)</f>
        <v/>
      </c>
      <c r="I27" s="137"/>
      <c r="J27" s="138"/>
      <c r="K27" s="107"/>
      <c r="L27" s="107"/>
      <c r="M27" s="114" t="str">
        <f>IF(K27=0,"",L27/K27)</f>
        <v/>
      </c>
      <c r="P27" s="137"/>
      <c r="Q27" s="138"/>
      <c r="R27" s="107"/>
      <c r="S27" s="107"/>
      <c r="T27" s="114" t="str">
        <f>IF(R27=0,"",S27/R27)</f>
        <v/>
      </c>
    </row>
    <row r="28" spans="2:20" ht="24.95" customHeight="1" x14ac:dyDescent="0.15">
      <c r="B28" s="137"/>
      <c r="C28" s="138"/>
      <c r="D28" s="107"/>
      <c r="E28" s="107"/>
      <c r="F28" s="114" t="str">
        <f>IF(D28=0,"",E28/D28)</f>
        <v/>
      </c>
      <c r="I28" s="137"/>
      <c r="J28" s="138"/>
      <c r="K28" s="107"/>
      <c r="L28" s="107"/>
      <c r="M28" s="114" t="str">
        <f>IF(K28=0,"",L28/K28)</f>
        <v/>
      </c>
      <c r="P28" s="137"/>
      <c r="Q28" s="138"/>
      <c r="R28" s="107"/>
      <c r="S28" s="107"/>
      <c r="T28" s="114" t="str">
        <f>IF(R28=0,"",S28/R28)</f>
        <v/>
      </c>
    </row>
    <row r="29" spans="2:20" ht="24.95" customHeight="1" x14ac:dyDescent="0.15">
      <c r="B29" s="137"/>
      <c r="C29" s="155"/>
      <c r="D29" s="107"/>
      <c r="E29" s="107"/>
      <c r="F29" s="114" t="str">
        <f t="shared" ref="F29:F32" si="3">IF(D29=0,"",E29/D29)</f>
        <v/>
      </c>
      <c r="I29" s="137"/>
      <c r="J29" s="155"/>
      <c r="K29" s="107"/>
      <c r="L29" s="107"/>
      <c r="M29" s="114" t="str">
        <f t="shared" ref="M29:M32" si="4">IF(K29=0,"",L29/K29)</f>
        <v/>
      </c>
      <c r="P29" s="137"/>
      <c r="Q29" s="155"/>
      <c r="R29" s="107"/>
      <c r="S29" s="107"/>
      <c r="T29" s="114" t="str">
        <f t="shared" ref="T29:T32" si="5">IF(R29=0,"",S29/R29)</f>
        <v/>
      </c>
    </row>
    <row r="30" spans="2:20" ht="24.95" customHeight="1" x14ac:dyDescent="0.15">
      <c r="B30" s="137"/>
      <c r="C30" s="155"/>
      <c r="D30" s="107"/>
      <c r="E30" s="107"/>
      <c r="F30" s="114" t="str">
        <f t="shared" si="3"/>
        <v/>
      </c>
      <c r="I30" s="137"/>
      <c r="J30" s="155"/>
      <c r="K30" s="107"/>
      <c r="L30" s="107"/>
      <c r="M30" s="114" t="str">
        <f t="shared" si="4"/>
        <v/>
      </c>
      <c r="P30" s="137"/>
      <c r="Q30" s="155"/>
      <c r="R30" s="107"/>
      <c r="S30" s="107"/>
      <c r="T30" s="114" t="str">
        <f t="shared" si="5"/>
        <v/>
      </c>
    </row>
    <row r="31" spans="2:20" ht="24.95" customHeight="1" x14ac:dyDescent="0.15">
      <c r="B31" s="137"/>
      <c r="C31" s="155"/>
      <c r="D31" s="107"/>
      <c r="E31" s="107"/>
      <c r="F31" s="114" t="str">
        <f t="shared" si="3"/>
        <v/>
      </c>
      <c r="I31" s="137"/>
      <c r="J31" s="155"/>
      <c r="K31" s="107"/>
      <c r="L31" s="107"/>
      <c r="M31" s="114" t="str">
        <f t="shared" si="4"/>
        <v/>
      </c>
      <c r="P31" s="137"/>
      <c r="Q31" s="155"/>
      <c r="R31" s="107"/>
      <c r="S31" s="107"/>
      <c r="T31" s="114" t="str">
        <f t="shared" si="5"/>
        <v/>
      </c>
    </row>
    <row r="32" spans="2:20" ht="24.95" customHeight="1" x14ac:dyDescent="0.15">
      <c r="B32" s="137"/>
      <c r="C32" s="155"/>
      <c r="D32" s="107"/>
      <c r="E32" s="107"/>
      <c r="F32" s="114" t="str">
        <f t="shared" si="3"/>
        <v/>
      </c>
      <c r="I32" s="137"/>
      <c r="J32" s="155"/>
      <c r="K32" s="107"/>
      <c r="L32" s="107"/>
      <c r="M32" s="114" t="str">
        <f t="shared" si="4"/>
        <v/>
      </c>
      <c r="P32" s="137"/>
      <c r="Q32" s="155"/>
      <c r="R32" s="107"/>
      <c r="S32" s="107"/>
      <c r="T32" s="114" t="str">
        <f t="shared" si="5"/>
        <v/>
      </c>
    </row>
    <row r="33" spans="2:20" ht="24.95" customHeight="1" x14ac:dyDescent="0.15">
      <c r="B33" s="137"/>
      <c r="C33" s="138"/>
      <c r="D33" s="107"/>
      <c r="E33" s="107"/>
      <c r="F33" s="114" t="str">
        <f>IF(D33=0,"",E33/D33)</f>
        <v/>
      </c>
      <c r="I33" s="137"/>
      <c r="J33" s="138"/>
      <c r="K33" s="107"/>
      <c r="L33" s="107"/>
      <c r="M33" s="114" t="str">
        <f>IF(K33=0,"",L33/K33)</f>
        <v/>
      </c>
      <c r="P33" s="137"/>
      <c r="Q33" s="138"/>
      <c r="R33" s="107"/>
      <c r="S33" s="107"/>
      <c r="T33" s="114" t="str">
        <f>IF(R33=0,"",S33/R33)</f>
        <v/>
      </c>
    </row>
    <row r="34" spans="2:20" ht="24.95" customHeight="1" x14ac:dyDescent="0.15">
      <c r="B34" s="137"/>
      <c r="C34" s="138"/>
      <c r="D34" s="107"/>
      <c r="E34" s="107"/>
      <c r="F34" s="114" t="str">
        <f>IF(D34=0,"",E34/D34)</f>
        <v/>
      </c>
      <c r="I34" s="137"/>
      <c r="J34" s="138"/>
      <c r="K34" s="107"/>
      <c r="L34" s="107"/>
      <c r="M34" s="114" t="str">
        <f>IF(K34=0,"",L34/K34)</f>
        <v/>
      </c>
      <c r="P34" s="137"/>
      <c r="Q34" s="138"/>
      <c r="R34" s="107"/>
      <c r="S34" s="107"/>
      <c r="T34" s="114" t="str">
        <f>IF(R34=0,"",S34/R34)</f>
        <v/>
      </c>
    </row>
    <row r="35" spans="2:20" ht="24.95" customHeight="1" x14ac:dyDescent="0.15">
      <c r="B35" s="160"/>
      <c r="C35" s="161"/>
      <c r="D35" s="107"/>
      <c r="E35" s="107"/>
      <c r="F35" s="114" t="str">
        <f>IF(D35=0,"",E35/D35)</f>
        <v/>
      </c>
      <c r="I35" s="160"/>
      <c r="J35" s="161"/>
      <c r="K35" s="107"/>
      <c r="L35" s="107"/>
      <c r="M35" s="114" t="str">
        <f>IF(K35=0,"",L35/K35)</f>
        <v/>
      </c>
      <c r="P35" s="160"/>
      <c r="Q35" s="161"/>
      <c r="R35" s="107"/>
      <c r="S35" s="107"/>
      <c r="T35" s="114" t="str">
        <f>IF(R35=0,"",S35/R35)</f>
        <v/>
      </c>
    </row>
    <row r="36" spans="2:20" ht="24.95" customHeight="1" x14ac:dyDescent="0.15">
      <c r="B36" s="139" t="s">
        <v>84</v>
      </c>
      <c r="C36" s="140"/>
      <c r="D36" s="14" t="s">
        <v>14</v>
      </c>
      <c r="E36" s="14" t="s">
        <v>14</v>
      </c>
      <c r="F36" s="131"/>
      <c r="I36" s="139" t="s">
        <v>84</v>
      </c>
      <c r="J36" s="140"/>
      <c r="K36" s="14" t="s">
        <v>14</v>
      </c>
      <c r="L36" s="14" t="s">
        <v>14</v>
      </c>
      <c r="M36" s="131"/>
      <c r="P36" s="139" t="s">
        <v>84</v>
      </c>
      <c r="Q36" s="140"/>
      <c r="R36" s="14" t="s">
        <v>14</v>
      </c>
      <c r="S36" s="14" t="s">
        <v>14</v>
      </c>
      <c r="T36" s="131"/>
    </row>
    <row r="37" spans="2:20" ht="24.95" customHeight="1" x14ac:dyDescent="0.15">
      <c r="B37" s="141" t="s">
        <v>16</v>
      </c>
      <c r="C37" s="142"/>
      <c r="D37" s="142"/>
      <c r="E37" s="143"/>
      <c r="F37" s="128">
        <f>SUM(F26:F36)</f>
        <v>0</v>
      </c>
      <c r="I37" s="141" t="s">
        <v>16</v>
      </c>
      <c r="J37" s="142"/>
      <c r="K37" s="142"/>
      <c r="L37" s="143"/>
      <c r="M37" s="128">
        <f>SUM(M26:M36)</f>
        <v>0</v>
      </c>
      <c r="P37" s="141" t="s">
        <v>16</v>
      </c>
      <c r="Q37" s="142"/>
      <c r="R37" s="142"/>
      <c r="S37" s="143"/>
      <c r="T37" s="128">
        <f>SUM(T26:T36)</f>
        <v>0</v>
      </c>
    </row>
    <row r="38" spans="2:20" ht="24.95" customHeight="1" thickBot="1" x14ac:dyDescent="0.2">
      <c r="B38" s="144" t="s">
        <v>17</v>
      </c>
      <c r="C38" s="145"/>
      <c r="D38" s="145"/>
      <c r="E38" s="146"/>
      <c r="F38" s="129" t="str">
        <f>IF(F37=0,"",1/F37)</f>
        <v/>
      </c>
      <c r="I38" s="144" t="s">
        <v>17</v>
      </c>
      <c r="J38" s="145"/>
      <c r="K38" s="145"/>
      <c r="L38" s="146"/>
      <c r="M38" s="129" t="str">
        <f>IF(M37=0,"",1/M37)</f>
        <v/>
      </c>
      <c r="P38" s="144" t="s">
        <v>17</v>
      </c>
      <c r="Q38" s="145"/>
      <c r="R38" s="145"/>
      <c r="S38" s="146"/>
      <c r="T38" s="129" t="str">
        <f>IF(T37=0,"",1/T37)</f>
        <v/>
      </c>
    </row>
    <row r="39" spans="2:20" ht="4.5" customHeight="1" x14ac:dyDescent="0.15"/>
  </sheetData>
  <mergeCells count="99">
    <mergeCell ref="B37:E37"/>
    <mergeCell ref="I37:L37"/>
    <mergeCell ref="P37:S37"/>
    <mergeCell ref="B38:E38"/>
    <mergeCell ref="I38:L38"/>
    <mergeCell ref="P38:S38"/>
    <mergeCell ref="B35:C35"/>
    <mergeCell ref="I35:J35"/>
    <mergeCell ref="P35:Q35"/>
    <mergeCell ref="B36:C36"/>
    <mergeCell ref="I36:J36"/>
    <mergeCell ref="P36:Q36"/>
    <mergeCell ref="B33:C33"/>
    <mergeCell ref="I33:J33"/>
    <mergeCell ref="P33:Q33"/>
    <mergeCell ref="B34:C34"/>
    <mergeCell ref="I34:J34"/>
    <mergeCell ref="P34:Q34"/>
    <mergeCell ref="B31:C31"/>
    <mergeCell ref="I31:J31"/>
    <mergeCell ref="P31:Q31"/>
    <mergeCell ref="B32:C32"/>
    <mergeCell ref="I32:J32"/>
    <mergeCell ref="P32:Q32"/>
    <mergeCell ref="B29:C29"/>
    <mergeCell ref="I29:J29"/>
    <mergeCell ref="P29:Q29"/>
    <mergeCell ref="B30:C30"/>
    <mergeCell ref="I30:J30"/>
    <mergeCell ref="P30:Q30"/>
    <mergeCell ref="B27:C27"/>
    <mergeCell ref="I27:J27"/>
    <mergeCell ref="P27:Q27"/>
    <mergeCell ref="B28:C28"/>
    <mergeCell ref="I28:J28"/>
    <mergeCell ref="P28:Q28"/>
    <mergeCell ref="B25:C25"/>
    <mergeCell ref="I25:J25"/>
    <mergeCell ref="P25:Q25"/>
    <mergeCell ref="B26:C26"/>
    <mergeCell ref="I26:J26"/>
    <mergeCell ref="P26:Q26"/>
    <mergeCell ref="R24:S24"/>
    <mergeCell ref="B18:E18"/>
    <mergeCell ref="I18:L18"/>
    <mergeCell ref="P18:S18"/>
    <mergeCell ref="B19:E19"/>
    <mergeCell ref="I19:L19"/>
    <mergeCell ref="P19:S19"/>
    <mergeCell ref="B24:C24"/>
    <mergeCell ref="D24:E24"/>
    <mergeCell ref="I24:J24"/>
    <mergeCell ref="K24:L24"/>
    <mergeCell ref="P24:Q24"/>
    <mergeCell ref="B16:C16"/>
    <mergeCell ref="I16:J16"/>
    <mergeCell ref="P16:Q16"/>
    <mergeCell ref="B17:C17"/>
    <mergeCell ref="I17:J17"/>
    <mergeCell ref="P17:Q17"/>
    <mergeCell ref="B14:C14"/>
    <mergeCell ref="I14:J14"/>
    <mergeCell ref="P14:Q14"/>
    <mergeCell ref="B15:C15"/>
    <mergeCell ref="I15:J15"/>
    <mergeCell ref="P15:Q15"/>
    <mergeCell ref="B12:C12"/>
    <mergeCell ref="I12:J12"/>
    <mergeCell ref="P12:Q12"/>
    <mergeCell ref="B13:C13"/>
    <mergeCell ref="I13:J13"/>
    <mergeCell ref="P13:Q13"/>
    <mergeCell ref="B10:C10"/>
    <mergeCell ref="I10:J10"/>
    <mergeCell ref="P10:Q10"/>
    <mergeCell ref="B11:C11"/>
    <mergeCell ref="I11:J11"/>
    <mergeCell ref="P11:Q11"/>
    <mergeCell ref="B8:C8"/>
    <mergeCell ref="I8:J8"/>
    <mergeCell ref="P8:Q8"/>
    <mergeCell ref="B9:C9"/>
    <mergeCell ref="I9:J9"/>
    <mergeCell ref="P9:Q9"/>
    <mergeCell ref="B6:C6"/>
    <mergeCell ref="I6:J6"/>
    <mergeCell ref="P6:Q6"/>
    <mergeCell ref="B7:C7"/>
    <mergeCell ref="I7:J7"/>
    <mergeCell ref="P7:Q7"/>
    <mergeCell ref="B2:F2"/>
    <mergeCell ref="I2:M2"/>
    <mergeCell ref="P2:T2"/>
    <mergeCell ref="B5:C5"/>
    <mergeCell ref="D5:E5"/>
    <mergeCell ref="I5:J5"/>
    <mergeCell ref="K5:L5"/>
    <mergeCell ref="P5:Q5"/>
    <mergeCell ref="R5:S5"/>
  </mergeCells>
  <phoneticPr fontId="1"/>
  <pageMargins left="0.7" right="0.7" top="0.75" bottom="0.75" header="0.3" footer="0.3"/>
  <pageSetup paperSize="9" scale="85" orientation="portrait" r:id="rId1"/>
  <headerFooter>
    <oddHeader>&amp;Rver.1.0[H28]</oddHeader>
  </headerFooter>
  <colBreaks count="2" manualBreakCount="2">
    <brk id="7" max="37" man="1"/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B1:F5"/>
  <sheetViews>
    <sheetView showGridLines="0" view="pageBreakPreview" zoomScaleNormal="100" zoomScaleSheetLayoutView="100" workbookViewId="0">
      <selection activeCell="F6" sqref="F6"/>
    </sheetView>
  </sheetViews>
  <sheetFormatPr defaultRowHeight="12" x14ac:dyDescent="0.15"/>
  <cols>
    <col min="1" max="1" width="0.875" style="76" customWidth="1"/>
    <col min="2" max="2" width="16.375" style="76" bestFit="1" customWidth="1"/>
    <col min="3" max="3" width="3.5" style="78" bestFit="1" customWidth="1"/>
    <col min="4" max="4" width="16.75" style="76" customWidth="1"/>
    <col min="5" max="5" width="41.25" style="76" customWidth="1"/>
    <col min="6" max="6" width="12.75" style="76" bestFit="1" customWidth="1"/>
    <col min="7" max="7" width="0.875" style="76" customWidth="1"/>
    <col min="8" max="16384" width="9" style="76"/>
  </cols>
  <sheetData>
    <row r="1" spans="2:6" ht="5.0999999999999996" customHeight="1" x14ac:dyDescent="0.15"/>
    <row r="2" spans="2:6" x14ac:dyDescent="0.15">
      <c r="B2" s="76" t="s">
        <v>2</v>
      </c>
    </row>
    <row r="3" spans="2:6" s="78" customFormat="1" ht="24" x14ac:dyDescent="0.15">
      <c r="B3" s="115" t="s">
        <v>71</v>
      </c>
      <c r="C3" s="79" t="s">
        <v>75</v>
      </c>
      <c r="D3" s="80" t="s">
        <v>73</v>
      </c>
      <c r="E3" s="81" t="s">
        <v>72</v>
      </c>
      <c r="F3" s="77" t="s">
        <v>74</v>
      </c>
    </row>
    <row r="4" spans="2:6" x14ac:dyDescent="0.15">
      <c r="B4" s="183" t="s">
        <v>93</v>
      </c>
      <c r="C4" s="82" t="s">
        <v>70</v>
      </c>
      <c r="D4" s="83"/>
      <c r="E4" s="84" t="s">
        <v>78</v>
      </c>
      <c r="F4" s="188">
        <v>43858</v>
      </c>
    </row>
    <row r="5" spans="2:6" ht="13.5" customHeight="1" x14ac:dyDescent="0.15">
      <c r="B5" s="184"/>
      <c r="C5" s="85"/>
      <c r="D5" s="86"/>
      <c r="E5" s="87"/>
      <c r="F5" s="189"/>
    </row>
  </sheetData>
  <sheetProtection algorithmName="SHA-512" hashValue="hRp7snQ6GhGJfZnvb957FQU/176TePsAr6wUlsBJqNUiBrT/67VD7HCGbO+BPiHoPye2HDQohEem8mKFyYq5Mw==" saltValue="8opjUnI34fr1OZp2cD7gsw==" spinCount="100000" sheet="1" objects="1" scenarios="1" selectLockedCells="1"/>
  <mergeCells count="2">
    <mergeCell ref="B4:B5"/>
    <mergeCell ref="F4:F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>
    <oddHeader>&amp;Rver.1.0[H28]</oddHeader>
    <oddFooter>&amp;Ccopyright © 2020 hyoukakyoukai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はじめに（お読みください）</vt:lpstr>
      <vt:lpstr>入力例</vt:lpstr>
      <vt:lpstr>木造用</vt:lpstr>
      <vt:lpstr>Sheet1</vt:lpstr>
      <vt:lpstr>RC造用</vt:lpstr>
      <vt:lpstr>更新履歴</vt:lpstr>
      <vt:lpstr>RC造用!Print_Area</vt:lpstr>
      <vt:lpstr>'はじめに（お読みください）'!Print_Area</vt:lpstr>
      <vt:lpstr>更新履歴!Print_Area</vt:lpstr>
      <vt:lpstr>木造用!Print_Area</vt:lpstr>
    </vt:vector>
  </TitlesOfParts>
  <Company>評価センター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2020-01-16T01:38:09Z</cp:lastPrinted>
  <dcterms:created xsi:type="dcterms:W3CDTF">2001-06-12T05:58:42Z</dcterms:created>
  <dcterms:modified xsi:type="dcterms:W3CDTF">2021-02-26T02:39:19Z</dcterms:modified>
</cp:coreProperties>
</file>